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Приложение 5" sheetId="2" r:id="rId1"/>
  </sheets>
  <definedNames>
    <definedName name="_xlnm.Print_Area" localSheetId="0">'Приложение 5'!$A$1:$M$494</definedName>
  </definedNames>
  <calcPr calcId="124519"/>
</workbook>
</file>

<file path=xl/calcChain.xml><?xml version="1.0" encoding="utf-8"?>
<calcChain xmlns="http://schemas.openxmlformats.org/spreadsheetml/2006/main">
  <c r="I329" i="2"/>
  <c r="I327"/>
  <c r="I323"/>
  <c r="I328"/>
  <c r="J209"/>
  <c r="K209"/>
  <c r="L209"/>
  <c r="M209"/>
  <c r="I209"/>
  <c r="M211"/>
  <c r="M331"/>
  <c r="M330"/>
  <c r="J329"/>
  <c r="K329"/>
  <c r="L329"/>
  <c r="M355"/>
  <c r="M356"/>
  <c r="J354"/>
  <c r="K354"/>
  <c r="K353" s="1"/>
  <c r="K352" s="1"/>
  <c r="K351" s="1"/>
  <c r="K350" s="1"/>
  <c r="L354"/>
  <c r="M354"/>
  <c r="K226"/>
  <c r="L226"/>
  <c r="M229"/>
  <c r="M227"/>
  <c r="M228"/>
  <c r="L355"/>
  <c r="J355"/>
  <c r="L353"/>
  <c r="J353"/>
  <c r="L352"/>
  <c r="L351" s="1"/>
  <c r="L350" s="1"/>
  <c r="L349" s="1"/>
  <c r="J352"/>
  <c r="J351" s="1"/>
  <c r="J350" s="1"/>
  <c r="J349" s="1"/>
  <c r="M226" l="1"/>
  <c r="M353"/>
  <c r="M352" s="1"/>
  <c r="M351" s="1"/>
  <c r="M350" s="1"/>
  <c r="J76"/>
  <c r="M236"/>
  <c r="J342"/>
  <c r="K342"/>
  <c r="L342"/>
  <c r="M343"/>
  <c r="M342" s="1"/>
  <c r="M105" l="1"/>
  <c r="M261"/>
  <c r="M260" s="1"/>
  <c r="J260"/>
  <c r="K260"/>
  <c r="L260"/>
  <c r="M317" l="1"/>
  <c r="J316"/>
  <c r="L316"/>
  <c r="M467"/>
  <c r="M443"/>
  <c r="M442"/>
  <c r="K316"/>
  <c r="K315" s="1"/>
  <c r="K314" s="1"/>
  <c r="K313" s="1"/>
  <c r="K312" s="1"/>
  <c r="J464"/>
  <c r="K464"/>
  <c r="L464"/>
  <c r="M466"/>
  <c r="M388"/>
  <c r="M400"/>
  <c r="M410"/>
  <c r="J409"/>
  <c r="K409"/>
  <c r="L409"/>
  <c r="M409"/>
  <c r="M419"/>
  <c r="M418" s="1"/>
  <c r="M417" s="1"/>
  <c r="M416" s="1"/>
  <c r="M415" s="1"/>
  <c r="M75"/>
  <c r="M468"/>
  <c r="M465"/>
  <c r="M135"/>
  <c r="M134" s="1"/>
  <c r="J327"/>
  <c r="K327"/>
  <c r="L327"/>
  <c r="M328"/>
  <c r="M327" s="1"/>
  <c r="J191"/>
  <c r="K191"/>
  <c r="L191"/>
  <c r="M193"/>
  <c r="M203"/>
  <c r="J202"/>
  <c r="J200" s="1"/>
  <c r="K202"/>
  <c r="K200" s="1"/>
  <c r="K199" s="1"/>
  <c r="K198" s="1"/>
  <c r="K197" s="1"/>
  <c r="K196" s="1"/>
  <c r="K195" s="1"/>
  <c r="K194" s="1"/>
  <c r="L202"/>
  <c r="L200" s="1"/>
  <c r="L199" s="1"/>
  <c r="L198" s="1"/>
  <c r="L197" s="1"/>
  <c r="L196" s="1"/>
  <c r="L195" s="1"/>
  <c r="L194" s="1"/>
  <c r="M202"/>
  <c r="J131"/>
  <c r="K131"/>
  <c r="L131"/>
  <c r="M132"/>
  <c r="M133"/>
  <c r="M428"/>
  <c r="M427"/>
  <c r="M426" s="1"/>
  <c r="M425" s="1"/>
  <c r="M424" s="1"/>
  <c r="M423" s="1"/>
  <c r="M422" s="1"/>
  <c r="M421" s="1"/>
  <c r="M171"/>
  <c r="M166"/>
  <c r="M146"/>
  <c r="M181"/>
  <c r="M54"/>
  <c r="M481"/>
  <c r="M478"/>
  <c r="M463"/>
  <c r="M462"/>
  <c r="M460"/>
  <c r="M459" s="1"/>
  <c r="M458"/>
  <c r="M441"/>
  <c r="M440" s="1"/>
  <c r="M439" s="1"/>
  <c r="M438" s="1"/>
  <c r="M437" s="1"/>
  <c r="M436"/>
  <c r="M412"/>
  <c r="M411" s="1"/>
  <c r="M399"/>
  <c r="M382"/>
  <c r="M379"/>
  <c r="M366"/>
  <c r="M365" s="1"/>
  <c r="M364"/>
  <c r="M349"/>
  <c r="M348" s="1"/>
  <c r="M347" s="1"/>
  <c r="M346" s="1"/>
  <c r="M345" s="1"/>
  <c r="M344" s="1"/>
  <c r="M341"/>
  <c r="M318"/>
  <c r="M316" s="1"/>
  <c r="M315" s="1"/>
  <c r="M314" s="1"/>
  <c r="M313" s="1"/>
  <c r="M312" s="1"/>
  <c r="M311"/>
  <c r="M305"/>
  <c r="M304" s="1"/>
  <c r="M303" s="1"/>
  <c r="M302" s="1"/>
  <c r="M301" s="1"/>
  <c r="M300" s="1"/>
  <c r="M299"/>
  <c r="M297"/>
  <c r="M296" s="1"/>
  <c r="M282"/>
  <c r="M271"/>
  <c r="M259"/>
  <c r="M258" s="1"/>
  <c r="M257" s="1"/>
  <c r="M256" s="1"/>
  <c r="M255" s="1"/>
  <c r="M254" s="1"/>
  <c r="M253"/>
  <c r="M245"/>
  <c r="M238"/>
  <c r="M237" s="1"/>
  <c r="M235"/>
  <c r="M218"/>
  <c r="M217" s="1"/>
  <c r="M216" s="1"/>
  <c r="M215" s="1"/>
  <c r="M214" s="1"/>
  <c r="M213" s="1"/>
  <c r="M212" s="1"/>
  <c r="M210"/>
  <c r="M201"/>
  <c r="M192"/>
  <c r="M189"/>
  <c r="M188" s="1"/>
  <c r="M187" s="1"/>
  <c r="M164"/>
  <c r="M154"/>
  <c r="M153"/>
  <c r="M145"/>
  <c r="M142"/>
  <c r="M137"/>
  <c r="M129"/>
  <c r="M130"/>
  <c r="M121"/>
  <c r="M107"/>
  <c r="M98"/>
  <c r="M95"/>
  <c r="M91"/>
  <c r="M86"/>
  <c r="M84"/>
  <c r="M82"/>
  <c r="M78"/>
  <c r="M79"/>
  <c r="M77"/>
  <c r="M74"/>
  <c r="M71"/>
  <c r="M72"/>
  <c r="M70"/>
  <c r="M67"/>
  <c r="M66"/>
  <c r="M64"/>
  <c r="M62"/>
  <c r="M60"/>
  <c r="M59" s="1"/>
  <c r="M58"/>
  <c r="M57" s="1"/>
  <c r="M56"/>
  <c r="M50"/>
  <c r="M48"/>
  <c r="M45"/>
  <c r="M44"/>
  <c r="M37"/>
  <c r="M28"/>
  <c r="M17"/>
  <c r="M16"/>
  <c r="L493"/>
  <c r="L492" s="1"/>
  <c r="L491" s="1"/>
  <c r="K493"/>
  <c r="K492" s="1"/>
  <c r="K491" s="1"/>
  <c r="L489"/>
  <c r="K489"/>
  <c r="K488" s="1"/>
  <c r="K487" s="1"/>
  <c r="K486" s="1"/>
  <c r="L488"/>
  <c r="L487" s="1"/>
  <c r="L486" s="1"/>
  <c r="M480"/>
  <c r="M479" s="1"/>
  <c r="L480"/>
  <c r="K480"/>
  <c r="K479" s="1"/>
  <c r="L479"/>
  <c r="M477"/>
  <c r="M476" s="1"/>
  <c r="L477"/>
  <c r="K477"/>
  <c r="K476" s="1"/>
  <c r="K475" s="1"/>
  <c r="K474" s="1"/>
  <c r="K473" s="1"/>
  <c r="K472" s="1"/>
  <c r="K471" s="1"/>
  <c r="K470" s="1"/>
  <c r="K469" s="1"/>
  <c r="L476"/>
  <c r="L475" s="1"/>
  <c r="L474" s="1"/>
  <c r="L473" s="1"/>
  <c r="L472" s="1"/>
  <c r="L471" s="1"/>
  <c r="L470" s="1"/>
  <c r="L469" s="1"/>
  <c r="M461"/>
  <c r="L461"/>
  <c r="K461"/>
  <c r="L459"/>
  <c r="K459"/>
  <c r="M457"/>
  <c r="L457"/>
  <c r="K457"/>
  <c r="L451"/>
  <c r="L450" s="1"/>
  <c r="L449" s="1"/>
  <c r="K451"/>
  <c r="K450" s="1"/>
  <c r="K449" s="1"/>
  <c r="L440"/>
  <c r="L439" s="1"/>
  <c r="L438" s="1"/>
  <c r="L437" s="1"/>
  <c r="K440"/>
  <c r="K439" s="1"/>
  <c r="K438" s="1"/>
  <c r="K437" s="1"/>
  <c r="M435"/>
  <c r="L435"/>
  <c r="K435"/>
  <c r="L426"/>
  <c r="K426"/>
  <c r="K425" s="1"/>
  <c r="K424" s="1"/>
  <c r="K423" s="1"/>
  <c r="K422" s="1"/>
  <c r="K421" s="1"/>
  <c r="K420" s="1"/>
  <c r="L425"/>
  <c r="L424" s="1"/>
  <c r="L423" s="1"/>
  <c r="L422" s="1"/>
  <c r="L421" s="1"/>
  <c r="L420" s="1"/>
  <c r="L418"/>
  <c r="L417" s="1"/>
  <c r="L416" s="1"/>
  <c r="L415" s="1"/>
  <c r="K418"/>
  <c r="K417" s="1"/>
  <c r="K416" s="1"/>
  <c r="K415" s="1"/>
  <c r="M413"/>
  <c r="L413"/>
  <c r="K413"/>
  <c r="L411"/>
  <c r="L408" s="1"/>
  <c r="K411"/>
  <c r="K408" s="1"/>
  <c r="L397"/>
  <c r="K397"/>
  <c r="L394"/>
  <c r="K394"/>
  <c r="L392"/>
  <c r="K392"/>
  <c r="K391" s="1"/>
  <c r="K390" s="1"/>
  <c r="K389" s="1"/>
  <c r="K387" s="1"/>
  <c r="L380"/>
  <c r="K380"/>
  <c r="K377" s="1"/>
  <c r="M378"/>
  <c r="L378"/>
  <c r="L377" s="1"/>
  <c r="K378"/>
  <c r="M375"/>
  <c r="M374" s="1"/>
  <c r="L375"/>
  <c r="L374" s="1"/>
  <c r="K375"/>
  <c r="K374" s="1"/>
  <c r="L365"/>
  <c r="K365"/>
  <c r="M363"/>
  <c r="L363"/>
  <c r="K363"/>
  <c r="K362" s="1"/>
  <c r="K361" s="1"/>
  <c r="K360" s="1"/>
  <c r="K359" s="1"/>
  <c r="K358" s="1"/>
  <c r="K357" s="1"/>
  <c r="L348"/>
  <c r="K348"/>
  <c r="L347"/>
  <c r="K347"/>
  <c r="L346"/>
  <c r="K346"/>
  <c r="L345"/>
  <c r="K345"/>
  <c r="L344"/>
  <c r="K344"/>
  <c r="M340"/>
  <c r="M339" s="1"/>
  <c r="M338" s="1"/>
  <c r="M337" s="1"/>
  <c r="M336" s="1"/>
  <c r="L340"/>
  <c r="K340"/>
  <c r="L339"/>
  <c r="K339"/>
  <c r="L338"/>
  <c r="K338"/>
  <c r="L337"/>
  <c r="K337"/>
  <c r="L336"/>
  <c r="K336"/>
  <c r="L334"/>
  <c r="K334"/>
  <c r="L333"/>
  <c r="K333"/>
  <c r="L325"/>
  <c r="K325"/>
  <c r="L323"/>
  <c r="L322" s="1"/>
  <c r="K323"/>
  <c r="K322" s="1"/>
  <c r="K321" s="1"/>
  <c r="K320" s="1"/>
  <c r="K319" s="1"/>
  <c r="K291" s="1"/>
  <c r="K290" s="1"/>
  <c r="K289" s="1"/>
  <c r="L315"/>
  <c r="L314" s="1"/>
  <c r="L313" s="1"/>
  <c r="L312" s="1"/>
  <c r="M310"/>
  <c r="M309" s="1"/>
  <c r="M308" s="1"/>
  <c r="M307" s="1"/>
  <c r="M306" s="1"/>
  <c r="L310"/>
  <c r="K310"/>
  <c r="L309"/>
  <c r="K309"/>
  <c r="L308"/>
  <c r="K308"/>
  <c r="L307"/>
  <c r="L306" s="1"/>
  <c r="K307"/>
  <c r="K306" s="1"/>
  <c r="L304"/>
  <c r="L303" s="1"/>
  <c r="L302" s="1"/>
  <c r="L301" s="1"/>
  <c r="L300" s="1"/>
  <c r="K304"/>
  <c r="K303" s="1"/>
  <c r="K302" s="1"/>
  <c r="K301" s="1"/>
  <c r="K300" s="1"/>
  <c r="M298"/>
  <c r="L298"/>
  <c r="K298"/>
  <c r="L296"/>
  <c r="K296"/>
  <c r="K295" s="1"/>
  <c r="K294" s="1"/>
  <c r="K293" s="1"/>
  <c r="K292" s="1"/>
  <c r="L287"/>
  <c r="L286" s="1"/>
  <c r="L285" s="1"/>
  <c r="L284" s="1"/>
  <c r="L283" s="1"/>
  <c r="K287"/>
  <c r="K286" s="1"/>
  <c r="K285" s="1"/>
  <c r="K284" s="1"/>
  <c r="K283" s="1"/>
  <c r="M281"/>
  <c r="M280" s="1"/>
  <c r="M279" s="1"/>
  <c r="M278" s="1"/>
  <c r="M277" s="1"/>
  <c r="M276" s="1"/>
  <c r="M275" s="1"/>
  <c r="L281"/>
  <c r="K281"/>
  <c r="K280" s="1"/>
  <c r="K279" s="1"/>
  <c r="K278" s="1"/>
  <c r="K277" s="1"/>
  <c r="K276" s="1"/>
  <c r="K275" s="1"/>
  <c r="L280"/>
  <c r="L279" s="1"/>
  <c r="L278" s="1"/>
  <c r="L277" s="1"/>
  <c r="L276" s="1"/>
  <c r="L275" s="1"/>
  <c r="L273"/>
  <c r="L272" s="1"/>
  <c r="K273"/>
  <c r="K272" s="1"/>
  <c r="M270"/>
  <c r="M269" s="1"/>
  <c r="M268" s="1"/>
  <c r="M267" s="1"/>
  <c r="M266" s="1"/>
  <c r="M265" s="1"/>
  <c r="L270"/>
  <c r="L269" s="1"/>
  <c r="L268" s="1"/>
  <c r="L267" s="1"/>
  <c r="L266" s="1"/>
  <c r="L265" s="1"/>
  <c r="K270"/>
  <c r="K269" s="1"/>
  <c r="K268" s="1"/>
  <c r="K267" s="1"/>
  <c r="K266" s="1"/>
  <c r="K265" s="1"/>
  <c r="L258"/>
  <c r="K258"/>
  <c r="K257" s="1"/>
  <c r="K256" s="1"/>
  <c r="K255" s="1"/>
  <c r="K254" s="1"/>
  <c r="L257"/>
  <c r="L256" s="1"/>
  <c r="L255" s="1"/>
  <c r="L254" s="1"/>
  <c r="M252"/>
  <c r="M251" s="1"/>
  <c r="M250" s="1"/>
  <c r="M249" s="1"/>
  <c r="M248" s="1"/>
  <c r="L252"/>
  <c r="L251" s="1"/>
  <c r="L250" s="1"/>
  <c r="L249" s="1"/>
  <c r="L248" s="1"/>
  <c r="L247" s="1"/>
  <c r="L246" s="1"/>
  <c r="K252"/>
  <c r="K251" s="1"/>
  <c r="K250" s="1"/>
  <c r="K249" s="1"/>
  <c r="K248" s="1"/>
  <c r="K247" s="1"/>
  <c r="K246" s="1"/>
  <c r="M244"/>
  <c r="M243" s="1"/>
  <c r="M242" s="1"/>
  <c r="M241" s="1"/>
  <c r="M240" s="1"/>
  <c r="L244"/>
  <c r="K244"/>
  <c r="K243" s="1"/>
  <c r="K242" s="1"/>
  <c r="K241" s="1"/>
  <c r="K240" s="1"/>
  <c r="L243"/>
  <c r="L242" s="1"/>
  <c r="L241" s="1"/>
  <c r="L240" s="1"/>
  <c r="L237"/>
  <c r="K237"/>
  <c r="M234"/>
  <c r="L234"/>
  <c r="K234"/>
  <c r="K233" s="1"/>
  <c r="K232" s="1"/>
  <c r="K231" s="1"/>
  <c r="K230" s="1"/>
  <c r="L225"/>
  <c r="L224" s="1"/>
  <c r="L223" s="1"/>
  <c r="L222" s="1"/>
  <c r="K225"/>
  <c r="K224" s="1"/>
  <c r="K223" s="1"/>
  <c r="K222" s="1"/>
  <c r="L217"/>
  <c r="K217"/>
  <c r="K216" s="1"/>
  <c r="K215" s="1"/>
  <c r="K214" s="1"/>
  <c r="K213" s="1"/>
  <c r="K212" s="1"/>
  <c r="L216"/>
  <c r="L215" s="1"/>
  <c r="L214" s="1"/>
  <c r="L213" s="1"/>
  <c r="L212" s="1"/>
  <c r="M208"/>
  <c r="M207" s="1"/>
  <c r="M206" s="1"/>
  <c r="M205" s="1"/>
  <c r="K208"/>
  <c r="K207" s="1"/>
  <c r="K206" s="1"/>
  <c r="K205" s="1"/>
  <c r="L208"/>
  <c r="L207" s="1"/>
  <c r="L206" s="1"/>
  <c r="L205" s="1"/>
  <c r="L190"/>
  <c r="K190"/>
  <c r="L188"/>
  <c r="L187" s="1"/>
  <c r="K188"/>
  <c r="K187" s="1"/>
  <c r="M180"/>
  <c r="M179" s="1"/>
  <c r="M178" s="1"/>
  <c r="M177" s="1"/>
  <c r="M176" s="1"/>
  <c r="M175" s="1"/>
  <c r="M174" s="1"/>
  <c r="M173" s="1"/>
  <c r="L180"/>
  <c r="K180"/>
  <c r="K179" s="1"/>
  <c r="K178" s="1"/>
  <c r="K177" s="1"/>
  <c r="K176" s="1"/>
  <c r="K175" s="1"/>
  <c r="K174" s="1"/>
  <c r="K173" s="1"/>
  <c r="L179"/>
  <c r="L178" s="1"/>
  <c r="L177" s="1"/>
  <c r="L176" s="1"/>
  <c r="L175" s="1"/>
  <c r="L174" s="1"/>
  <c r="L173" s="1"/>
  <c r="M170"/>
  <c r="M169" s="1"/>
  <c r="M168" s="1"/>
  <c r="M167" s="1"/>
  <c r="L170"/>
  <c r="L169" s="1"/>
  <c r="L168" s="1"/>
  <c r="L167" s="1"/>
  <c r="K170"/>
  <c r="K169" s="1"/>
  <c r="K168" s="1"/>
  <c r="K167" s="1"/>
  <c r="M163"/>
  <c r="L163"/>
  <c r="K163"/>
  <c r="L162"/>
  <c r="K162"/>
  <c r="K161" s="1"/>
  <c r="L161"/>
  <c r="L160" s="1"/>
  <c r="K160"/>
  <c r="L152"/>
  <c r="K152"/>
  <c r="L151"/>
  <c r="L150" s="1"/>
  <c r="L149" s="1"/>
  <c r="L148" s="1"/>
  <c r="L147" s="1"/>
  <c r="K151"/>
  <c r="K150" s="1"/>
  <c r="K149" s="1"/>
  <c r="K148" s="1"/>
  <c r="K147" s="1"/>
  <c r="M144"/>
  <c r="M143" s="1"/>
  <c r="L144"/>
  <c r="L143" s="1"/>
  <c r="K144"/>
  <c r="K143" s="1"/>
  <c r="M141"/>
  <c r="M140" s="1"/>
  <c r="L141"/>
  <c r="L140" s="1"/>
  <c r="K141"/>
  <c r="K140" s="1"/>
  <c r="M136"/>
  <c r="L136"/>
  <c r="K136"/>
  <c r="L134"/>
  <c r="K134"/>
  <c r="L126"/>
  <c r="K126"/>
  <c r="L125"/>
  <c r="L124" s="1"/>
  <c r="L123" s="1"/>
  <c r="M120"/>
  <c r="M119" s="1"/>
  <c r="M118" s="1"/>
  <c r="M117" s="1"/>
  <c r="M116" s="1"/>
  <c r="L120"/>
  <c r="L119" s="1"/>
  <c r="L118" s="1"/>
  <c r="L117" s="1"/>
  <c r="L116" s="1"/>
  <c r="K120"/>
  <c r="K119" s="1"/>
  <c r="K118" s="1"/>
  <c r="K117" s="1"/>
  <c r="K116" s="1"/>
  <c r="L112"/>
  <c r="K112"/>
  <c r="K111" s="1"/>
  <c r="K110" s="1"/>
  <c r="K109" s="1"/>
  <c r="K108" s="1"/>
  <c r="L111"/>
  <c r="L110" s="1"/>
  <c r="L109" s="1"/>
  <c r="L108" s="1"/>
  <c r="M106"/>
  <c r="L106"/>
  <c r="K106"/>
  <c r="M104"/>
  <c r="L104"/>
  <c r="K104"/>
  <c r="M97"/>
  <c r="M96" s="1"/>
  <c r="L97"/>
  <c r="K97"/>
  <c r="K96" s="1"/>
  <c r="L96"/>
  <c r="M94"/>
  <c r="M93" s="1"/>
  <c r="M92" s="1"/>
  <c r="L94"/>
  <c r="K94"/>
  <c r="K93" s="1"/>
  <c r="K92" s="1"/>
  <c r="L93"/>
  <c r="L92" s="1"/>
  <c r="M90"/>
  <c r="M89" s="1"/>
  <c r="M88" s="1"/>
  <c r="L90"/>
  <c r="L89" s="1"/>
  <c r="L88" s="1"/>
  <c r="K90"/>
  <c r="K89" s="1"/>
  <c r="K88" s="1"/>
  <c r="L85"/>
  <c r="K85"/>
  <c r="M83"/>
  <c r="L83"/>
  <c r="K83"/>
  <c r="M81"/>
  <c r="L81"/>
  <c r="K81"/>
  <c r="L76"/>
  <c r="K76"/>
  <c r="L73"/>
  <c r="K73"/>
  <c r="L68"/>
  <c r="K68"/>
  <c r="L65"/>
  <c r="K65"/>
  <c r="L63"/>
  <c r="M61"/>
  <c r="L61"/>
  <c r="K61"/>
  <c r="L59"/>
  <c r="K59"/>
  <c r="L57"/>
  <c r="K57"/>
  <c r="M55"/>
  <c r="L55"/>
  <c r="K55"/>
  <c r="K53"/>
  <c r="L47"/>
  <c r="L46" s="1"/>
  <c r="K47"/>
  <c r="K46" s="1"/>
  <c r="M43"/>
  <c r="L43"/>
  <c r="K43"/>
  <c r="K42" s="1"/>
  <c r="K41" s="1"/>
  <c r="M36"/>
  <c r="M35" s="1"/>
  <c r="M34" s="1"/>
  <c r="M33" s="1"/>
  <c r="M32" s="1"/>
  <c r="M31" s="1"/>
  <c r="M30" s="1"/>
  <c r="L36"/>
  <c r="L35" s="1"/>
  <c r="L34" s="1"/>
  <c r="L33" s="1"/>
  <c r="L32" s="1"/>
  <c r="L31" s="1"/>
  <c r="L30" s="1"/>
  <c r="K36"/>
  <c r="K35" s="1"/>
  <c r="K34" s="1"/>
  <c r="K33" s="1"/>
  <c r="K32" s="1"/>
  <c r="K31" s="1"/>
  <c r="K30" s="1"/>
  <c r="M27"/>
  <c r="L27"/>
  <c r="K27"/>
  <c r="L25"/>
  <c r="K25"/>
  <c r="K24" s="1"/>
  <c r="K23" s="1"/>
  <c r="K22" s="1"/>
  <c r="K21" s="1"/>
  <c r="K20" s="1"/>
  <c r="K19" s="1"/>
  <c r="K18" s="1"/>
  <c r="L15"/>
  <c r="K15"/>
  <c r="K14" s="1"/>
  <c r="K13" s="1"/>
  <c r="K12" s="1"/>
  <c r="K11" s="1"/>
  <c r="K10" s="1"/>
  <c r="K9" s="1"/>
  <c r="L14"/>
  <c r="L13" s="1"/>
  <c r="L12" s="1"/>
  <c r="L11" s="1"/>
  <c r="L10" s="1"/>
  <c r="L9" s="1"/>
  <c r="M15" l="1"/>
  <c r="M14" s="1"/>
  <c r="M13" s="1"/>
  <c r="M12" s="1"/>
  <c r="M11" s="1"/>
  <c r="M10" s="1"/>
  <c r="M9" s="1"/>
  <c r="M65"/>
  <c r="M233"/>
  <c r="M475"/>
  <c r="M474" s="1"/>
  <c r="M473" s="1"/>
  <c r="M472" s="1"/>
  <c r="M471" s="1"/>
  <c r="M470" s="1"/>
  <c r="M469" s="1"/>
  <c r="M191"/>
  <c r="M190" s="1"/>
  <c r="L139"/>
  <c r="K186"/>
  <c r="K185" s="1"/>
  <c r="K184" s="1"/>
  <c r="K183" s="1"/>
  <c r="L239"/>
  <c r="L159"/>
  <c r="L158" s="1"/>
  <c r="L157" s="1"/>
  <c r="L156" s="1"/>
  <c r="L155" s="1"/>
  <c r="K239"/>
  <c r="L233"/>
  <c r="L232" s="1"/>
  <c r="L231" s="1"/>
  <c r="L230" s="1"/>
  <c r="L221" s="1"/>
  <c r="L220" s="1"/>
  <c r="L219" s="1"/>
  <c r="L295"/>
  <c r="L294" s="1"/>
  <c r="L293" s="1"/>
  <c r="L292" s="1"/>
  <c r="M152"/>
  <c r="M151" s="1"/>
  <c r="M150" s="1"/>
  <c r="M149" s="1"/>
  <c r="M148" s="1"/>
  <c r="M147" s="1"/>
  <c r="M408"/>
  <c r="M434"/>
  <c r="M433" s="1"/>
  <c r="M432" s="1"/>
  <c r="M431" s="1"/>
  <c r="M430" s="1"/>
  <c r="M429" s="1"/>
  <c r="M464"/>
  <c r="M456" s="1"/>
  <c r="M455" s="1"/>
  <c r="M454" s="1"/>
  <c r="M162"/>
  <c r="M161" s="1"/>
  <c r="M160" s="1"/>
  <c r="M159" s="1"/>
  <c r="M158" s="1"/>
  <c r="M157" s="1"/>
  <c r="M156" s="1"/>
  <c r="M155" s="1"/>
  <c r="L103"/>
  <c r="L102" s="1"/>
  <c r="L101" s="1"/>
  <c r="L100" s="1"/>
  <c r="M131"/>
  <c r="L407"/>
  <c r="L406" s="1"/>
  <c r="L405" s="1"/>
  <c r="L404" s="1"/>
  <c r="L403" s="1"/>
  <c r="K456"/>
  <c r="K455" s="1"/>
  <c r="K454" s="1"/>
  <c r="K448" s="1"/>
  <c r="K447" s="1"/>
  <c r="K446" s="1"/>
  <c r="K445" s="1"/>
  <c r="K444" s="1"/>
  <c r="M73"/>
  <c r="L456"/>
  <c r="L24"/>
  <c r="L23" s="1"/>
  <c r="L22" s="1"/>
  <c r="L21" s="1"/>
  <c r="L20" s="1"/>
  <c r="L19" s="1"/>
  <c r="L18" s="1"/>
  <c r="L321"/>
  <c r="L320" s="1"/>
  <c r="L319" s="1"/>
  <c r="L291" s="1"/>
  <c r="K407"/>
  <c r="K406" s="1"/>
  <c r="K405" s="1"/>
  <c r="K404" s="1"/>
  <c r="K403" s="1"/>
  <c r="M200"/>
  <c r="M199" s="1"/>
  <c r="M198" s="1"/>
  <c r="M197" s="1"/>
  <c r="M196" s="1"/>
  <c r="M195" s="1"/>
  <c r="M194" s="1"/>
  <c r="M420"/>
  <c r="K264"/>
  <c r="L434"/>
  <c r="L433" s="1"/>
  <c r="L432" s="1"/>
  <c r="L431" s="1"/>
  <c r="L430" s="1"/>
  <c r="L429" s="1"/>
  <c r="L402" s="1"/>
  <c r="L401" s="1"/>
  <c r="K434"/>
  <c r="K433" s="1"/>
  <c r="K432" s="1"/>
  <c r="K431" s="1"/>
  <c r="K430" s="1"/>
  <c r="K429" s="1"/>
  <c r="M53"/>
  <c r="K263"/>
  <c r="L455"/>
  <c r="L454" s="1"/>
  <c r="L448" s="1"/>
  <c r="L447" s="1"/>
  <c r="L446" s="1"/>
  <c r="L445" s="1"/>
  <c r="L444" s="1"/>
  <c r="K386"/>
  <c r="K385" s="1"/>
  <c r="K384" s="1"/>
  <c r="K383" s="1"/>
  <c r="M407"/>
  <c r="M406" s="1"/>
  <c r="M405" s="1"/>
  <c r="M404" s="1"/>
  <c r="M403" s="1"/>
  <c r="K262"/>
  <c r="L186"/>
  <c r="L185" s="1"/>
  <c r="L184" s="1"/>
  <c r="L183" s="1"/>
  <c r="L182" s="1"/>
  <c r="L172" s="1"/>
  <c r="M139"/>
  <c r="M138" s="1"/>
  <c r="L53"/>
  <c r="L52" s="1"/>
  <c r="L51" s="1"/>
  <c r="K63"/>
  <c r="K52" s="1"/>
  <c r="K51" s="1"/>
  <c r="K40" s="1"/>
  <c r="K39" s="1"/>
  <c r="K38" s="1"/>
  <c r="K29" s="1"/>
  <c r="K103"/>
  <c r="K102" s="1"/>
  <c r="K125"/>
  <c r="K124" s="1"/>
  <c r="K123" s="1"/>
  <c r="K221"/>
  <c r="K220" s="1"/>
  <c r="K219" s="1"/>
  <c r="K204" s="1"/>
  <c r="L362"/>
  <c r="L361" s="1"/>
  <c r="L360" s="1"/>
  <c r="L359" s="1"/>
  <c r="L358" s="1"/>
  <c r="L357" s="1"/>
  <c r="L373"/>
  <c r="L372" s="1"/>
  <c r="L371" s="1"/>
  <c r="L370" s="1"/>
  <c r="L369" s="1"/>
  <c r="L368" s="1"/>
  <c r="L367" s="1"/>
  <c r="L391"/>
  <c r="L390" s="1"/>
  <c r="L389" s="1"/>
  <c r="L387" s="1"/>
  <c r="K485"/>
  <c r="K484" s="1"/>
  <c r="K483" s="1"/>
  <c r="K482" s="1"/>
  <c r="K373"/>
  <c r="K372" s="1"/>
  <c r="K371" s="1"/>
  <c r="K370" s="1"/>
  <c r="K369" s="1"/>
  <c r="K368" s="1"/>
  <c r="K367" s="1"/>
  <c r="K139"/>
  <c r="K138" s="1"/>
  <c r="M362"/>
  <c r="M361" s="1"/>
  <c r="M360" s="1"/>
  <c r="M359" s="1"/>
  <c r="M358" s="1"/>
  <c r="M357" s="1"/>
  <c r="M295"/>
  <c r="M294" s="1"/>
  <c r="M293" s="1"/>
  <c r="M292" s="1"/>
  <c r="M247"/>
  <c r="M246" s="1"/>
  <c r="M239" s="1"/>
  <c r="M232"/>
  <c r="M231" s="1"/>
  <c r="M230" s="1"/>
  <c r="M186"/>
  <c r="M185" s="1"/>
  <c r="M184" s="1"/>
  <c r="M183" s="1"/>
  <c r="M182" s="1"/>
  <c r="M172" s="1"/>
  <c r="M103"/>
  <c r="M102" s="1"/>
  <c r="L42"/>
  <c r="L41" s="1"/>
  <c r="K101"/>
  <c r="K100" s="1"/>
  <c r="L138"/>
  <c r="L122" s="1"/>
  <c r="L115" s="1"/>
  <c r="L114" s="1"/>
  <c r="K182"/>
  <c r="K172" s="1"/>
  <c r="L264"/>
  <c r="L263" s="1"/>
  <c r="L485"/>
  <c r="L484" s="1"/>
  <c r="L483" s="1"/>
  <c r="L482" s="1"/>
  <c r="K159"/>
  <c r="K158" s="1"/>
  <c r="K157" s="1"/>
  <c r="K156" s="1"/>
  <c r="K155" s="1"/>
  <c r="J493"/>
  <c r="J492" s="1"/>
  <c r="J491" s="1"/>
  <c r="J489"/>
  <c r="J488" s="1"/>
  <c r="J487" s="1"/>
  <c r="J486" s="1"/>
  <c r="J480"/>
  <c r="J479" s="1"/>
  <c r="J477"/>
  <c r="J476" s="1"/>
  <c r="J461"/>
  <c r="J459"/>
  <c r="J457"/>
  <c r="J456" s="1"/>
  <c r="J451"/>
  <c r="J450" s="1"/>
  <c r="J449" s="1"/>
  <c r="J440"/>
  <c r="J439" s="1"/>
  <c r="J438" s="1"/>
  <c r="J437" s="1"/>
  <c r="J435"/>
  <c r="J434" s="1"/>
  <c r="J433" s="1"/>
  <c r="J432" s="1"/>
  <c r="J431" s="1"/>
  <c r="J430" s="1"/>
  <c r="J429" s="1"/>
  <c r="J426"/>
  <c r="J425" s="1"/>
  <c r="J424" s="1"/>
  <c r="J423" s="1"/>
  <c r="J422" s="1"/>
  <c r="J421" s="1"/>
  <c r="J420" s="1"/>
  <c r="J418"/>
  <c r="J417" s="1"/>
  <c r="J416" s="1"/>
  <c r="J415" s="1"/>
  <c r="J413"/>
  <c r="J411"/>
  <c r="J397"/>
  <c r="J394"/>
  <c r="J392"/>
  <c r="J380"/>
  <c r="J378"/>
  <c r="J375"/>
  <c r="J374" s="1"/>
  <c r="J365"/>
  <c r="J363"/>
  <c r="J348"/>
  <c r="J347" s="1"/>
  <c r="J346" s="1"/>
  <c r="J345" s="1"/>
  <c r="J344" s="1"/>
  <c r="J340"/>
  <c r="J339" s="1"/>
  <c r="J338" s="1"/>
  <c r="J337" s="1"/>
  <c r="J336" s="1"/>
  <c r="J334"/>
  <c r="J333" s="1"/>
  <c r="J325"/>
  <c r="J323"/>
  <c r="J315"/>
  <c r="J314" s="1"/>
  <c r="J313" s="1"/>
  <c r="J312" s="1"/>
  <c r="J310"/>
  <c r="J309" s="1"/>
  <c r="J308" s="1"/>
  <c r="J307" s="1"/>
  <c r="J306" s="1"/>
  <c r="J304"/>
  <c r="J303" s="1"/>
  <c r="J302" s="1"/>
  <c r="J301" s="1"/>
  <c r="J300" s="1"/>
  <c r="J298"/>
  <c r="J296"/>
  <c r="J295" s="1"/>
  <c r="J294" s="1"/>
  <c r="J293" s="1"/>
  <c r="J292" s="1"/>
  <c r="J287"/>
  <c r="J286" s="1"/>
  <c r="J285" s="1"/>
  <c r="J284" s="1"/>
  <c r="J283" s="1"/>
  <c r="J281"/>
  <c r="J280" s="1"/>
  <c r="J279" s="1"/>
  <c r="J278" s="1"/>
  <c r="J277" s="1"/>
  <c r="J276" s="1"/>
  <c r="J275" s="1"/>
  <c r="J273"/>
  <c r="J272" s="1"/>
  <c r="J270"/>
  <c r="J269" s="1"/>
  <c r="J268" s="1"/>
  <c r="J267" s="1"/>
  <c r="J266" s="1"/>
  <c r="J265" s="1"/>
  <c r="J258"/>
  <c r="J257" s="1"/>
  <c r="J256" s="1"/>
  <c r="J255" s="1"/>
  <c r="J254" s="1"/>
  <c r="J252"/>
  <c r="J251" s="1"/>
  <c r="J250" s="1"/>
  <c r="J249" s="1"/>
  <c r="J248" s="1"/>
  <c r="J244"/>
  <c r="J243" s="1"/>
  <c r="J242" s="1"/>
  <c r="J241" s="1"/>
  <c r="J240" s="1"/>
  <c r="J237"/>
  <c r="J234"/>
  <c r="J226"/>
  <c r="J225" s="1"/>
  <c r="J224" s="1"/>
  <c r="J223" s="1"/>
  <c r="J222" s="1"/>
  <c r="J217"/>
  <c r="J216" s="1"/>
  <c r="J215" s="1"/>
  <c r="J214" s="1"/>
  <c r="J213" s="1"/>
  <c r="J212" s="1"/>
  <c r="J208"/>
  <c r="J207" s="1"/>
  <c r="J206" s="1"/>
  <c r="J205" s="1"/>
  <c r="J199"/>
  <c r="J198" s="1"/>
  <c r="J197" s="1"/>
  <c r="J196" s="1"/>
  <c r="J195" s="1"/>
  <c r="J194" s="1"/>
  <c r="J190"/>
  <c r="J188"/>
  <c r="J187" s="1"/>
  <c r="J180"/>
  <c r="J179" s="1"/>
  <c r="J178" s="1"/>
  <c r="J177" s="1"/>
  <c r="J176" s="1"/>
  <c r="J175" s="1"/>
  <c r="J174" s="1"/>
  <c r="J173" s="1"/>
  <c r="J170"/>
  <c r="J169" s="1"/>
  <c r="J168" s="1"/>
  <c r="J167" s="1"/>
  <c r="J163"/>
  <c r="J162"/>
  <c r="J161" s="1"/>
  <c r="J160" s="1"/>
  <c r="J152"/>
  <c r="J151" s="1"/>
  <c r="J150" s="1"/>
  <c r="J149" s="1"/>
  <c r="J148" s="1"/>
  <c r="J147" s="1"/>
  <c r="J144"/>
  <c r="J143" s="1"/>
  <c r="J141"/>
  <c r="J140" s="1"/>
  <c r="J136"/>
  <c r="J134"/>
  <c r="J126"/>
  <c r="J120"/>
  <c r="J119" s="1"/>
  <c r="J118" s="1"/>
  <c r="J117" s="1"/>
  <c r="J116" s="1"/>
  <c r="J112"/>
  <c r="J111" s="1"/>
  <c r="J110" s="1"/>
  <c r="J109" s="1"/>
  <c r="J108" s="1"/>
  <c r="J106"/>
  <c r="J104"/>
  <c r="J97"/>
  <c r="J96" s="1"/>
  <c r="J94"/>
  <c r="J93" s="1"/>
  <c r="J90"/>
  <c r="J89" s="1"/>
  <c r="J88" s="1"/>
  <c r="J85"/>
  <c r="J83"/>
  <c r="J81"/>
  <c r="J73"/>
  <c r="J68"/>
  <c r="J65"/>
  <c r="J61"/>
  <c r="J59"/>
  <c r="J57"/>
  <c r="J55"/>
  <c r="J47"/>
  <c r="J46" s="1"/>
  <c r="J43"/>
  <c r="J36"/>
  <c r="J35" s="1"/>
  <c r="J34" s="1"/>
  <c r="J33" s="1"/>
  <c r="J32" s="1"/>
  <c r="J31" s="1"/>
  <c r="J30" s="1"/>
  <c r="J27"/>
  <c r="J25"/>
  <c r="J15"/>
  <c r="J14" s="1"/>
  <c r="J13" s="1"/>
  <c r="J12" s="1"/>
  <c r="J11" s="1"/>
  <c r="J10" s="1"/>
  <c r="J9" s="1"/>
  <c r="L290" l="1"/>
  <c r="J233"/>
  <c r="J232" s="1"/>
  <c r="J231" s="1"/>
  <c r="J230" s="1"/>
  <c r="J221" s="1"/>
  <c r="J220" s="1"/>
  <c r="J219" s="1"/>
  <c r="L40"/>
  <c r="L39" s="1"/>
  <c r="L38" s="1"/>
  <c r="L29" s="1"/>
  <c r="K402"/>
  <c r="K401" s="1"/>
  <c r="L99"/>
  <c r="J475"/>
  <c r="J474" s="1"/>
  <c r="J473" s="1"/>
  <c r="J472" s="1"/>
  <c r="J471" s="1"/>
  <c r="J470" s="1"/>
  <c r="J469" s="1"/>
  <c r="J408"/>
  <c r="J407" s="1"/>
  <c r="J406" s="1"/>
  <c r="J405" s="1"/>
  <c r="J404" s="1"/>
  <c r="J403" s="1"/>
  <c r="J402" s="1"/>
  <c r="J401" s="1"/>
  <c r="J139"/>
  <c r="J247"/>
  <c r="J246" s="1"/>
  <c r="J239" s="1"/>
  <c r="J264"/>
  <c r="J263" s="1"/>
  <c r="J362"/>
  <c r="J361" s="1"/>
  <c r="J360" s="1"/>
  <c r="J359" s="1"/>
  <c r="J358" s="1"/>
  <c r="J357" s="1"/>
  <c r="J377"/>
  <c r="J485"/>
  <c r="J484" s="1"/>
  <c r="J483" s="1"/>
  <c r="J482" s="1"/>
  <c r="J322"/>
  <c r="J321" s="1"/>
  <c r="J320" s="1"/>
  <c r="J319" s="1"/>
  <c r="J291" s="1"/>
  <c r="M402"/>
  <c r="M401" s="1"/>
  <c r="J373"/>
  <c r="J372" s="1"/>
  <c r="J371" s="1"/>
  <c r="J370" s="1"/>
  <c r="J369" s="1"/>
  <c r="J368" s="1"/>
  <c r="J367" s="1"/>
  <c r="L386"/>
  <c r="L385" s="1"/>
  <c r="L384" s="1"/>
  <c r="L383" s="1"/>
  <c r="J42"/>
  <c r="J41" s="1"/>
  <c r="L289"/>
  <c r="L262" s="1"/>
  <c r="L204"/>
  <c r="K122"/>
  <c r="K115" s="1"/>
  <c r="K114" s="1"/>
  <c r="K99" s="1"/>
  <c r="K8" s="1"/>
  <c r="J455"/>
  <c r="J454" s="1"/>
  <c r="J448" s="1"/>
  <c r="J391"/>
  <c r="J390" s="1"/>
  <c r="J389" s="1"/>
  <c r="J387" s="1"/>
  <c r="J138"/>
  <c r="J125"/>
  <c r="J124" s="1"/>
  <c r="J123" s="1"/>
  <c r="J103"/>
  <c r="J102" s="1"/>
  <c r="J101" s="1"/>
  <c r="J100" s="1"/>
  <c r="J53"/>
  <c r="J24"/>
  <c r="J23" s="1"/>
  <c r="J22" s="1"/>
  <c r="J21" s="1"/>
  <c r="J20" s="1"/>
  <c r="J19" s="1"/>
  <c r="J18" s="1"/>
  <c r="J63"/>
  <c r="J52" s="1"/>
  <c r="J51" s="1"/>
  <c r="J92"/>
  <c r="J159"/>
  <c r="J158" s="1"/>
  <c r="J157" s="1"/>
  <c r="J156" s="1"/>
  <c r="J155" s="1"/>
  <c r="J186"/>
  <c r="J185" s="1"/>
  <c r="J184" s="1"/>
  <c r="J183" s="1"/>
  <c r="J182" s="1"/>
  <c r="J172" s="1"/>
  <c r="M398"/>
  <c r="M397" s="1"/>
  <c r="M324"/>
  <c r="M323" s="1"/>
  <c r="M225"/>
  <c r="M224" s="1"/>
  <c r="M223" s="1"/>
  <c r="M222" s="1"/>
  <c r="M221" s="1"/>
  <c r="M220" s="1"/>
  <c r="M219" s="1"/>
  <c r="M204" s="1"/>
  <c r="M127"/>
  <c r="M490"/>
  <c r="M489" s="1"/>
  <c r="M488" s="1"/>
  <c r="M487" s="1"/>
  <c r="M486" s="1"/>
  <c r="K7" l="1"/>
  <c r="K6" s="1"/>
  <c r="L8"/>
  <c r="J40"/>
  <c r="J39" s="1"/>
  <c r="J38" s="1"/>
  <c r="J29" s="1"/>
  <c r="J290"/>
  <c r="J289" s="1"/>
  <c r="J262" s="1"/>
  <c r="J447"/>
  <c r="J446" s="1"/>
  <c r="J445" s="1"/>
  <c r="J444" s="1"/>
  <c r="J386"/>
  <c r="J385" s="1"/>
  <c r="J384" s="1"/>
  <c r="J383" s="1"/>
  <c r="J122"/>
  <c r="J115" s="1"/>
  <c r="J114" s="1"/>
  <c r="J99" s="1"/>
  <c r="L7"/>
  <c r="L6" s="1"/>
  <c r="J204"/>
  <c r="M128"/>
  <c r="M126" s="1"/>
  <c r="M125" s="1"/>
  <c r="M124" s="1"/>
  <c r="M123" s="1"/>
  <c r="M122" s="1"/>
  <c r="M115" s="1"/>
  <c r="M114" s="1"/>
  <c r="J8" l="1"/>
  <c r="J7" s="1"/>
  <c r="J6" s="1"/>
  <c r="M26"/>
  <c r="M25" s="1"/>
  <c r="M24" s="1"/>
  <c r="M23" s="1"/>
  <c r="M22" s="1"/>
  <c r="M21" s="1"/>
  <c r="M20" s="1"/>
  <c r="M19" s="1"/>
  <c r="M18" s="1"/>
  <c r="M453"/>
  <c r="M451" s="1"/>
  <c r="M450" s="1"/>
  <c r="M449" s="1"/>
  <c r="M448" s="1"/>
  <c r="M69"/>
  <c r="M68" s="1"/>
  <c r="M447" l="1"/>
  <c r="M446" s="1"/>
  <c r="M445" s="1"/>
  <c r="M444" s="1"/>
  <c r="M494"/>
  <c r="M493" s="1"/>
  <c r="M492" s="1"/>
  <c r="M491" s="1"/>
  <c r="M485" s="1"/>
  <c r="M484" s="1"/>
  <c r="M483" s="1"/>
  <c r="M482" s="1"/>
  <c r="M326"/>
  <c r="M325" s="1"/>
  <c r="M332"/>
  <c r="M329" l="1"/>
  <c r="M322" s="1"/>
  <c r="M321" s="1"/>
  <c r="M320" s="1"/>
  <c r="M396"/>
  <c r="M394" s="1"/>
  <c r="M393"/>
  <c r="M392" s="1"/>
  <c r="M381"/>
  <c r="M380" s="1"/>
  <c r="M377" s="1"/>
  <c r="M373" s="1"/>
  <c r="M372" s="1"/>
  <c r="M371" s="1"/>
  <c r="M370" s="1"/>
  <c r="M369" s="1"/>
  <c r="M368" s="1"/>
  <c r="M367" s="1"/>
  <c r="M288"/>
  <c r="M287" s="1"/>
  <c r="M286" s="1"/>
  <c r="M285" s="1"/>
  <c r="M284" s="1"/>
  <c r="M283" s="1"/>
  <c r="M274"/>
  <c r="M273" s="1"/>
  <c r="M272" s="1"/>
  <c r="M264" s="1"/>
  <c r="M113"/>
  <c r="M112" s="1"/>
  <c r="M111" s="1"/>
  <c r="M110" s="1"/>
  <c r="M109" s="1"/>
  <c r="M108" s="1"/>
  <c r="M101" s="1"/>
  <c r="M100" s="1"/>
  <c r="M99" s="1"/>
  <c r="M87"/>
  <c r="M85" s="1"/>
  <c r="M49"/>
  <c r="M47" s="1"/>
  <c r="M46" s="1"/>
  <c r="M42" s="1"/>
  <c r="M41" s="1"/>
  <c r="M263" l="1"/>
  <c r="M391"/>
  <c r="M390" s="1"/>
  <c r="M389" s="1"/>
  <c r="M387" s="1"/>
  <c r="M386" s="1"/>
  <c r="M385" s="1"/>
  <c r="M384" s="1"/>
  <c r="M383" s="1"/>
  <c r="M335"/>
  <c r="M334" s="1"/>
  <c r="M333" s="1"/>
  <c r="M319" s="1"/>
  <c r="M80"/>
  <c r="M76" s="1"/>
  <c r="M63" s="1"/>
  <c r="M52" s="1"/>
  <c r="M51" s="1"/>
  <c r="M40" s="1"/>
  <c r="M39" s="1"/>
  <c r="M38" s="1"/>
  <c r="M29" s="1"/>
  <c r="M8" s="1"/>
  <c r="M291" l="1"/>
  <c r="M290" s="1"/>
  <c r="M289" s="1"/>
  <c r="M262" s="1"/>
  <c r="M7" s="1"/>
  <c r="M6" s="1"/>
</calcChain>
</file>

<file path=xl/sharedStrings.xml><?xml version="1.0" encoding="utf-8"?>
<sst xmlns="http://schemas.openxmlformats.org/spreadsheetml/2006/main" count="3265" uniqueCount="387">
  <si>
    <t/>
  </si>
  <si>
    <t>рубли</t>
  </si>
  <si>
    <t>Наименование</t>
  </si>
  <si>
    <t>РЗ</t>
  </si>
  <si>
    <t>ПР</t>
  </si>
  <si>
    <t>ЦСР</t>
  </si>
  <si>
    <t>ВР</t>
  </si>
  <si>
    <t>КОСГУ</t>
  </si>
  <si>
    <t>ДОП</t>
  </si>
  <si>
    <t>Сумма</t>
  </si>
  <si>
    <t>ВСЕГО</t>
  </si>
  <si>
    <t>Администрация муниципального образования "Город Удачный" Мирнинского района Республики Саха (Якутия)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</si>
  <si>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</si>
  <si>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</si>
  <si>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</si>
  <si>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</si>
  <si>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</si>
  <si>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99 0 00 00000</t>
  </si>
  <si>
    <t>Руководство и управление в сфере установленных функций органов государственной власти субъектов Российской Федерации, органов местного самоуправления Республики Саха (Якутия)</t>
  </si>
  <si>
    <t>99 1 00 00000</t>
  </si>
  <si>
    <t>Глава муниципального образования</t>
  </si>
  <si>
    <t>99 1 00 11600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</si>
  <si>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</si>
  <si>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</si>
  <si>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</si>
  <si>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</si>
  <si>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</si>
  <si>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</si>
  <si>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Заработная плата</t>
  </si>
  <si>
    <t>211</t>
  </si>
  <si>
    <t>Начисл. на  опл.труд</t>
  </si>
  <si>
    <t>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</si>
  <si>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</si>
  <si>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</si>
  <si>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содержание органов местного самоуправления</t>
  </si>
  <si>
    <t>99 1 00 11410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</si>
  <si>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</si>
  <si>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</si>
  <si>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</si>
  <si>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</si>
  <si>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</si>
  <si>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</si>
  <si>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Прочие расходы</t>
  </si>
  <si>
    <t>290</t>
  </si>
  <si>
    <t>Приобретение (изготовление) подарочной и сувенирной продукции, не предназначенной для дальнейшей перепродажи</t>
  </si>
  <si>
    <t>1148</t>
  </si>
  <si>
    <t>Увелич.стоим.мат.зап</t>
  </si>
  <si>
    <t>340</t>
  </si>
  <si>
    <t>Приобретение продуктов питания</t>
  </si>
  <si>
    <t>1120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</si>
  <si>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</si>
  <si>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</si>
  <si>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Развитие кадрового потенциала Республики Саха (Якутия) на 2012-2019 годы</t>
  </si>
  <si>
    <t>92 0 00 00000</t>
  </si>
  <si>
    <t>Развитие муниципальной службы в Республике Саха (Якутия)</t>
  </si>
  <si>
    <t>92 3 00 00000</t>
  </si>
  <si>
    <t>Организация непрерывного образования муниципальных служащих по направлениям от органов местного самоуправления</t>
  </si>
  <si>
    <t>92 3 00 10010</t>
  </si>
  <si>
    <t>Прочие услуги</t>
  </si>
  <si>
    <t>226</t>
  </si>
  <si>
    <t>Плата за обучение на курсах повышения квалификации, подготовки и переподготовки специалистов</t>
  </si>
  <si>
    <t>1139</t>
  </si>
  <si>
    <t>Иные выплаты персоналу государственных (муниципальных) органов, за исключением фонда оплаты труда</t>
  </si>
  <si>
    <t>122</t>
  </si>
  <si>
    <t>Прочие выплаты</t>
  </si>
  <si>
    <t>212</t>
  </si>
  <si>
    <t>Возмещение расходов, связанных с проездом в отпуск</t>
  </si>
  <si>
    <t>1101</t>
  </si>
  <si>
    <t>Командировочные расходы (суточные при служебных командировках; оплата проезда к месту служебной командировки; оплата за проживание в жилых помещениях при служ.командировках)</t>
  </si>
  <si>
    <t>1104</t>
  </si>
  <si>
    <t>Прочие компенсации по подстатье 212</t>
  </si>
  <si>
    <t>1124</t>
  </si>
  <si>
    <t>Закупка товаров, работ, услуг в сфере информационно-коммуникационных технологий</t>
  </si>
  <si>
    <t>242</t>
  </si>
  <si>
    <t>Услуги связи</t>
  </si>
  <si>
    <t>221</t>
  </si>
  <si>
    <t>Усл.по сод-ю им-ва</t>
  </si>
  <si>
    <t>225</t>
  </si>
  <si>
    <t>Другие расходы по содержанию имущества</t>
  </si>
  <si>
    <t>1129</t>
  </si>
  <si>
    <t>Услуги в области информационных технологий</t>
  </si>
  <si>
    <t>1136</t>
  </si>
  <si>
    <t>Увелич.стоим ОС</t>
  </si>
  <si>
    <t>310</t>
  </si>
  <si>
    <t>Приобретение (изготовление) основных средств</t>
  </si>
  <si>
    <t>1116</t>
  </si>
  <si>
    <t>Приобретение прочих материальных запасов</t>
  </si>
  <si>
    <t>1123</t>
  </si>
  <si>
    <t>Транспортные услуги</t>
  </si>
  <si>
    <t>222</t>
  </si>
  <si>
    <t>Другие расходы по оплате транспортных услуг</t>
  </si>
  <si>
    <t>1125</t>
  </si>
  <si>
    <t>Коммунальные услуги</t>
  </si>
  <si>
    <t>223</t>
  </si>
  <si>
    <t>Оплата услуг отопления прочих поставщиков</t>
  </si>
  <si>
    <t>11072</t>
  </si>
  <si>
    <t>Оплата услуг предоставления электроэнергии</t>
  </si>
  <si>
    <t>1109</t>
  </si>
  <si>
    <t>Оплата услуг горячего и холодного водоснабжения, подвоз воды</t>
  </si>
  <si>
    <t>1110</t>
  </si>
  <si>
    <t>Оплата услуг канализации, ассенизации, водоотведения</t>
  </si>
  <si>
    <t>1126</t>
  </si>
  <si>
    <t>Содержание в чистоте помещений, зданий, дворов, иного имущества</t>
  </si>
  <si>
    <t>1111</t>
  </si>
  <si>
    <t>Услуги по страхованию</t>
  </si>
  <si>
    <t>1135</t>
  </si>
  <si>
    <t>Подписка на периодические и справочные издания</t>
  </si>
  <si>
    <t>1137</t>
  </si>
  <si>
    <t>Иные работы и услуги по подстатье 226</t>
  </si>
  <si>
    <t>1140</t>
  </si>
  <si>
    <t>Иные расходы по подстатье 290</t>
  </si>
  <si>
    <t>1150</t>
  </si>
  <si>
    <t>Приобретение горюче-смазочных материалов</t>
  </si>
  <si>
    <t>1121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</si>
  <si>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</si>
  <si>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</si>
  <si>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</si>
  <si>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</si>
  <si>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</si>
  <si>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</si>
  <si>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Соц.пос.от гос.сект.</t>
  </si>
  <si>
    <t>263</t>
  </si>
  <si>
    <t>Другие общегосударственные вопросы</t>
  </si>
  <si>
    <t>13</t>
  </si>
  <si>
    <t>Управление собственностью на 2012-2019 годы</t>
  </si>
  <si>
    <t>93 0 00 00000</t>
  </si>
  <si>
    <t>Управление государственным и муниципальным имуществом</t>
  </si>
  <si>
    <t>93 2 00 00000</t>
  </si>
  <si>
    <t>Расходы по оценке и страхованию муниципального имущества</t>
  </si>
  <si>
    <t>93 2 00 10060</t>
  </si>
  <si>
    <t>Прочие непрограммные расходы</t>
  </si>
  <si>
    <t>99 5 00 00000</t>
  </si>
  <si>
    <t>Резервный фонд местной администрации</t>
  </si>
  <si>
    <t>99 5 00 71100</t>
  </si>
  <si>
    <t>Расходы по управлению муниицпальным имуществом и земельными ресурсами</t>
  </si>
  <si>
    <t>99 5 00 91002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</si>
  <si>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</si>
  <si>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</si>
  <si>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</si>
  <si>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</si>
  <si>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</si>
  <si>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</si>
  <si>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налогов (включаемых в состав расходов), госпошлин и сборов, разного рода платежей в бюджеты всех уровней</t>
  </si>
  <si>
    <t>1143</t>
  </si>
  <si>
    <t>Уплата прочих налогов, сборов и иных платежей</t>
  </si>
  <si>
    <t>852</t>
  </si>
  <si>
    <t>Условно утвержденные расходы</t>
  </si>
  <si>
    <t>99 9 00 00000</t>
  </si>
  <si>
    <t>Представительские расходы, прием и обслуживание делегаций</t>
  </si>
  <si>
    <t>1149</t>
  </si>
  <si>
    <t>НАЦИОНАЛЬНАЯ ОБОРОНА</t>
  </si>
  <si>
    <t>Мобилизационная и вневойсковая подготовка</t>
  </si>
  <si>
    <t>Субвенция на осуществление первичного воинского учета на территориях, где отсутствуют военные комиссариаты (в части ГО, МП, ГП)</t>
  </si>
  <si>
    <t>99 5 00 51180</t>
  </si>
  <si>
    <t>Субвенции бюджетам субъектов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</t>
  </si>
  <si>
    <t>365</t>
  </si>
  <si>
    <t>НАЦ.БЕЗОПАСНОСТЬ И ПРАВООХРАНИТЕЛЬНАЯ ДЕЯТЕЛЬНОСТЬ</t>
  </si>
  <si>
    <t>Органы юстиции</t>
  </si>
  <si>
    <t>Выполнение отдельных государственных полномочий по государственной регистрации актов гражданского состояния</t>
  </si>
  <si>
    <t>99 5 00 59300</t>
  </si>
  <si>
    <t>Субвенции бюджетам субъектов Российской Федерации и муниципальных образований на государственную регистрацию актов гражданского состояния</t>
  </si>
  <si>
    <t>360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</si>
  <si>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</si>
  <si>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</si>
  <si>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Профилактика правонарушений, обеспечение общественного порядка и противодействие преступности на 2012-2019 годы</t>
  </si>
  <si>
    <t>70 0 00 00000</t>
  </si>
  <si>
    <t>Организация и проведение профилактических мероприятий в муниципальных образованиях</t>
  </si>
  <si>
    <t>70 2 00 10280</t>
  </si>
  <si>
    <t>Обеспечение безопасности жизнедеятельности населения Республики Саха (Якутия) на 2012-2019 годы</t>
  </si>
  <si>
    <t>90 0 00 00000</t>
  </si>
  <si>
    <t>Обеспечение пожарной безопасности, защита населения и территорий от чрезвычайных ситуаций в  Республике Саха (Якутия)</t>
  </si>
  <si>
    <t>90 2 00 00000</t>
  </si>
  <si>
    <t>Обеспечение пожарной безопасности, защита населения и территорий от чрезвычайных ситуаций в муниципальных образованиях</t>
  </si>
  <si>
    <t>90 2 00 10030</t>
  </si>
  <si>
    <t>НАЦИОНАЛЬНАЯ ЭКОНОМИКА</t>
  </si>
  <si>
    <t>Транспорт</t>
  </si>
  <si>
    <t>08</t>
  </si>
  <si>
    <t>Развитие транспортного комплекса Республики Саха (Якутия) на 2012-2019 годы</t>
  </si>
  <si>
    <t>88 0 00 00000</t>
  </si>
  <si>
    <t>Автомобильный транспорт</t>
  </si>
  <si>
    <t>88 6 00 00000</t>
  </si>
  <si>
    <t>Субсидирование убытков от пассажирских перевозок</t>
  </si>
  <si>
    <t>88 6 00 10040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</si>
  <si>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</si>
  <si>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</si>
  <si>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Безвоз.переч.гос.орг</t>
  </si>
  <si>
    <t>241</t>
  </si>
  <si>
    <t>Дорожное хозяйство (дорожные фонды)</t>
  </si>
  <si>
    <t>Дорожное хозяйство</t>
  </si>
  <si>
    <t>88 5 00 00000</t>
  </si>
  <si>
    <t>Текущий и капитальный ремонт автомобильных дорог</t>
  </si>
  <si>
    <t>88 5 00 10010</t>
  </si>
  <si>
    <t>Текущий и капитальный ремонт и реставрация нефинансовых активов</t>
  </si>
  <si>
    <t>1105</t>
  </si>
  <si>
    <t>Содержание муниципальных автомобильных дорог</t>
  </si>
  <si>
    <t>88 5 00 10090</t>
  </si>
  <si>
    <t>Другие вопросы в области национальной экономики</t>
  </si>
  <si>
    <t>12</t>
  </si>
  <si>
    <t>Развитие предпринимательства в Республике Саха (Якутия) на 2012-2019 годы</t>
  </si>
  <si>
    <t>83 0 00 00000</t>
  </si>
  <si>
    <t>Повышение конкурентоспособности субъектов малого и среднего предпринимательства, производящих и реализующих товары (работы, услуги)</t>
  </si>
  <si>
    <t>83 2 00 00000</t>
  </si>
  <si>
    <t>Предоставление грантов начинающим субъектам малого предпринимательства</t>
  </si>
  <si>
    <t>83 2 00 1003Г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</si>
  <si>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</si>
  <si>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</si>
  <si>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Безв.переч.кроме гос</t>
  </si>
  <si>
    <t>Управление земельными ресурсами</t>
  </si>
  <si>
    <t>93 3 00 00000</t>
  </si>
  <si>
    <t>Кадастровые работы на земельные участки, находящие в муниципальной собственности</t>
  </si>
  <si>
    <t>93 3 00 10170</t>
  </si>
  <si>
    <t>Межевание земельных участков, оценка размера аренды земельных участков</t>
  </si>
  <si>
    <t>ЖИЛИЩНО-КОММУНАЛЬНОЕ ХОЗЯЙСТВО</t>
  </si>
  <si>
    <t>05</t>
  </si>
  <si>
    <t>Жилищное хозяйство</t>
  </si>
  <si>
    <t>Обеспечение качественными жилищно-коммунальными услугами и развитие электроэнергетики на 2012-2019 годы</t>
  </si>
  <si>
    <t>69 0 00 00000</t>
  </si>
  <si>
    <t>Капитальный ремонт общего имущества многоквартирных домов</t>
  </si>
  <si>
    <t>Имущественный взнос в некоммерческую организацию "Фонд капитального ремонта многоквартирных домов Республики Саха (Якутия)" на проведение капитального ремонта общего имущества в многоквартирных домах Республики Саха (Якутия)</t>
  </si>
  <si>
    <t>Формирование собственности Республики Саха (Якутия) и муниципальной собственности на объекты капитального строительства и их части</t>
  </si>
  <si>
    <t>93 2 00 10010</t>
  </si>
  <si>
    <t>Субсидии на возмещение затрат или недополученных доходов организациям жилищно-коммунального хозяйства</t>
  </si>
  <si>
    <t>99 5 00 91010</t>
  </si>
  <si>
    <t>Благоустройство</t>
  </si>
  <si>
    <t>Содействие развитию благоустройства территорий муниципальных образований в Республике Саха (Якутия)</t>
  </si>
  <si>
    <t>69 8 00 00000</t>
  </si>
  <si>
    <t>Содержание и ремонт объектов уличного освещения</t>
  </si>
  <si>
    <t>69 8 00 10001</t>
  </si>
  <si>
    <t>Организация и содержание мест захоронения</t>
  </si>
  <si>
    <t>69 8 00 10003</t>
  </si>
  <si>
    <t>Содержание скверов и площадей</t>
  </si>
  <si>
    <t>69 8 00 10004</t>
  </si>
  <si>
    <t>Организация утилизации бытовых и промышленных отходов, проведение рекультивации</t>
  </si>
  <si>
    <t>69 8 00 10006</t>
  </si>
  <si>
    <t>Прочие мероприятия по благоустройству</t>
  </si>
  <si>
    <t>69 8 00 10009</t>
  </si>
  <si>
    <t>Софинансирование расходных обязательств по реализации плана мероприятий комплексного развития муниципального образования на 2013-2017 годы (за счет средств ГБ)</t>
  </si>
  <si>
    <t>69 8 00 62100</t>
  </si>
  <si>
    <t>Софинансирование расходных обязательств по реализации плана мероприятий комплексного развития муниципального образования на 2013-2017 годы (за счет средств МБ)</t>
  </si>
  <si>
    <t>69 8 00 S2100</t>
  </si>
  <si>
    <t>Энергоэффективная экономика на 2012-2019 годы и на период до 2020 года</t>
  </si>
  <si>
    <t>91 0 00 00000</t>
  </si>
  <si>
    <t>Энергосбережение и повышение энергетической эффективности в системах коммунальной инфраструктуры</t>
  </si>
  <si>
    <t>91 8 00 00000</t>
  </si>
  <si>
    <t>Мероприятия по энергосбережению и повышению энергетической эффективности на объектах муниципальной собственности</t>
  </si>
  <si>
    <t>91 8 00 10020</t>
  </si>
  <si>
    <t>ОБРАЗОВАНИЕ</t>
  </si>
  <si>
    <t>07</t>
  </si>
  <si>
    <t>Молодежная политика и оздоровление детей</t>
  </si>
  <si>
    <t>Реализация семейной, демографической и молодежной политики в Республике Саха (Якутия) на 2014-2019 годы</t>
  </si>
  <si>
    <t>73 0 00 00000</t>
  </si>
  <si>
    <t>Поддержка молодежных инициатив и оказание социально-психологической поддержки</t>
  </si>
  <si>
    <t>73 2 00 00000</t>
  </si>
  <si>
    <t>Организация и проведение мероприятий в области муниципальной молодежной политики</t>
  </si>
  <si>
    <t>73 2 00 11110</t>
  </si>
  <si>
    <t>КУЛЬТУРА, КИНЕМАТОГРАФИЯ</t>
  </si>
  <si>
    <t>Культура</t>
  </si>
  <si>
    <t>Создание условий для духовно-культурного развития народов Якутии на 2012-2019 годы</t>
  </si>
  <si>
    <t>74 0 00 00000</t>
  </si>
  <si>
    <t>Обеспечение развития культурно-досуговой деятельности</t>
  </si>
  <si>
    <t>74 2 00 00000</t>
  </si>
  <si>
    <t>Культурно-массовые и информационно-просветительские мероприятия</t>
  </si>
  <si>
    <t>74 2 00 11013</t>
  </si>
  <si>
    <t>СОЦИАЛЬНАЯ ПОЛИТИКА</t>
  </si>
  <si>
    <t>10</t>
  </si>
  <si>
    <t>Социальное обеспечение населения</t>
  </si>
  <si>
    <t>Социальная поддержка граждан в Республике Саха (Якутия) на 2012-2019 годы</t>
  </si>
  <si>
    <t>65 0 00 00000</t>
  </si>
  <si>
    <t>Меры социальной поддержки отдельных категорий граждан</t>
  </si>
  <si>
    <t>65 5 00 00000</t>
  </si>
  <si>
    <t>Иные социальные выплаты отдельным категориям граждан по муниципальным правовым актам муниципальных образований</t>
  </si>
  <si>
    <t>65 5 00 70500</t>
  </si>
  <si>
    <t>Приобретение товаров, работ, услуг в пользу граждан в целях их социального обеспечения</t>
  </si>
  <si>
    <t>323</t>
  </si>
  <si>
    <t>Пос.по соц.пом.нас-ю</t>
  </si>
  <si>
    <t>262</t>
  </si>
  <si>
    <t>Другие выплаты по социальной помощи</t>
  </si>
  <si>
    <t>1142</t>
  </si>
  <si>
    <t>Обеспечение качественным жильем на 2012 - 2019 годы</t>
  </si>
  <si>
    <t>68 0 00 00000</t>
  </si>
  <si>
    <t>Обеспечение жильем молодых семей</t>
  </si>
  <si>
    <t>Мероприятия  подпрограммы "Обеспечение жильем молодых семей" федеральной целевой программы "Жилище" на 2011 - 2015 годы (за счет средств МБ)</t>
  </si>
  <si>
    <t>Субсидии гражданам на приобретение жилья</t>
  </si>
  <si>
    <t>322</t>
  </si>
  <si>
    <t>Субсидии на приобретение, строительство жилья молодым семьям</t>
  </si>
  <si>
    <t>1115</t>
  </si>
  <si>
    <t>Организация пассажирских перевозок внутри района автотранспортом</t>
  </si>
  <si>
    <t>88 6 00 10030</t>
  </si>
  <si>
    <t>ФИЗИЧЕСКАЯ КУЛЬТУРА И СПОРТ</t>
  </si>
  <si>
    <t>11</t>
  </si>
  <si>
    <t>Другие вопросы в области физической культуры и спорта</t>
  </si>
  <si>
    <t>Развитие физической культуры и спорта в Республике Саха (Якутия) на 2014-2016 годы</t>
  </si>
  <si>
    <t>98 0 00 00000</t>
  </si>
  <si>
    <t>Развитие массового спорта</t>
  </si>
  <si>
    <t>98 2 00 00000</t>
  </si>
  <si>
    <t>Организация и проведение мероприятий в сфере физической культуры и массового спорта</t>
  </si>
  <si>
    <t>98 2 00 10080</t>
  </si>
  <si>
    <t>СРЕДСТВА МАССОВОЙ ИНФОРМАЦИИ</t>
  </si>
  <si>
    <t>Другие вопросы в области средств массовой информации</t>
  </si>
  <si>
    <t>Расходы в области массовой информации</t>
  </si>
  <si>
    <t>99 5 00 91001</t>
  </si>
  <si>
    <t>МБТ ОБЩЕГО ХАРАКТЕРА БЮДЖЕТАМ СУБЪЕКТОВ РФ И МО</t>
  </si>
  <si>
    <t>14</t>
  </si>
  <si>
    <t>Прочие межбюджетные трансферты общего характера</t>
  </si>
  <si>
    <t>Межбюджетные трансферты</t>
  </si>
  <si>
    <t>99 6 00 00000</t>
  </si>
  <si>
    <t>Субсидии, передаваемые в государственный бюджет  (отрицательный трансферт)</t>
  </si>
  <si>
    <t>99 6 00 88300</t>
  </si>
  <si>
    <t>500</t>
  </si>
  <si>
    <t>Субсидии</t>
  </si>
  <si>
    <t>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</si>
  <si>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</si>
  <si>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</si>
  <si>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Переч.др.бюджетам</t>
  </si>
  <si>
    <t>251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</si>
  <si>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</si>
  <si>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99 6 00 88510</t>
  </si>
  <si>
    <t>Иные межбюджетные трансферты</t>
  </si>
  <si>
    <t>540</t>
  </si>
  <si>
    <t>Приобретение сувенирной продукции</t>
  </si>
  <si>
    <t>Сельское хозяйство и рыболовство</t>
  </si>
  <si>
    <t xml:space="preserve">Развитие сельского хозяйства и регулирование рынков сельскохозяйственной продукции, сырья и продовольствия </t>
  </si>
  <si>
    <t>Выполнение отдельных государственных полномочий по организации мероприятий по предупреждению и ликивдации болезней животных, их лечению, защите населения от болезней, общих для человека и животных</t>
  </si>
  <si>
    <t>Организация проживания спортсменов</t>
  </si>
  <si>
    <t>Иные денежные выплаты</t>
  </si>
  <si>
    <t>Учет муниципального имущества</t>
  </si>
  <si>
    <t>Услуги по содеражанию имущества</t>
  </si>
  <si>
    <t>Проведение текущего ремонта</t>
  </si>
  <si>
    <t>Текущие ремонты</t>
  </si>
  <si>
    <t>Приобретение урн скамеек,семян</t>
  </si>
  <si>
    <t>Другие расходы по содержанию имущества (МБ по комплексному плану)</t>
  </si>
  <si>
    <t>МЦП Социальная политика г. Удачный Мирнинского района РС (Я)   подпрограмма "Приоритетные направления по молодежной политике"</t>
  </si>
  <si>
    <t>06</t>
  </si>
  <si>
    <t>7320011110</t>
  </si>
  <si>
    <t>Приобретение товаров, работ, услуг</t>
  </si>
  <si>
    <t>Оплата услуг питания для детей из группы продленного дня</t>
  </si>
  <si>
    <t>69 8 0010009</t>
  </si>
  <si>
    <t>Субсидии некоммерческим организациям (за исключением государственных (муниципальных) учреждений) (Улучшение внешнего облика жилых домов)</t>
  </si>
  <si>
    <t>Проведение выборов и референдумов</t>
  </si>
  <si>
    <t>99 3 00 00000</t>
  </si>
  <si>
    <t>Проведение выборов и референдумов глав</t>
  </si>
  <si>
    <t>99 3 00 10030</t>
  </si>
  <si>
    <t>Проведение выборов и референдумов депутатов</t>
  </si>
  <si>
    <t>99 3 00 10040</t>
  </si>
  <si>
    <t>Другие расходы по содержанию имущества (несанкционированные свалки)</t>
  </si>
  <si>
    <t>93 3 00 10180</t>
  </si>
  <si>
    <t>Оформление технической документации</t>
  </si>
  <si>
    <t>99500S9601</t>
  </si>
  <si>
    <t>68400S9602</t>
  </si>
  <si>
    <t xml:space="preserve"> Уточненение за счет остатков средств </t>
  </si>
  <si>
    <t xml:space="preserve"> Уточненение за счет дополн. доходов </t>
  </si>
  <si>
    <t xml:space="preserve"> Уточненение за счет передвиждек средств </t>
  </si>
  <si>
    <t xml:space="preserve"> Уточненный бюджет на 2017 год </t>
  </si>
  <si>
    <t>Распределение бюджетных ассигнований по разделам, подразделам, целевым статьям, статьям, подстатьям  и видам
расходов классификации расходов бюджета МО "Город Удачный" Мирнинского района РС (Якутия) в ведомственной структуре расходов  на 2017 год</t>
  </si>
  <si>
    <t>ВЕД</t>
  </si>
  <si>
    <t>65 В0010010</t>
  </si>
  <si>
    <t>Мероприятия подпрограммы "Переселение граждан из ветхого, аварийного жилья"</t>
  </si>
  <si>
    <t>68Г00L0200</t>
  </si>
  <si>
    <t>Содержание помещений</t>
  </si>
  <si>
    <t>Приобретение материальных запасов</t>
  </si>
  <si>
    <t>МБТ из бюджета района на оплату проезда льготникам</t>
  </si>
  <si>
    <t>уточнить у Моры куда статвить</t>
  </si>
  <si>
    <t>32 625,0 - задолженность за 2016 год</t>
  </si>
  <si>
    <t>42800,0- задолженность за 2016 год</t>
  </si>
  <si>
    <t>55300,0- задолженность за 2016 год</t>
  </si>
  <si>
    <t>Субсидия из бюджета РС (Я) на благоустройство территории</t>
  </si>
  <si>
    <t>662620,0 - задолженность за 2016 год+406000 - расходы по юбилею за 2016 год+1500000- остаток неиспользованных средств по юбилейным мероприятиям за 2016 год</t>
  </si>
  <si>
    <t>2912593,31- остаток от юбил.мероприятий 2016 года</t>
  </si>
  <si>
    <t>10000,0- задолженность за 2016 год, 96954- студ.отряды</t>
  </si>
  <si>
    <t>43142- доп.расходы, 188000- к/з</t>
  </si>
  <si>
    <t>169935,13- Задолженность за 2016 год+76600 доп.расходы</t>
  </si>
  <si>
    <t>223000,0 - доп.расходы</t>
  </si>
  <si>
    <t>доп.расходы</t>
  </si>
  <si>
    <t>передвижка с дорог (наши деньги) на ремонт РУС</t>
  </si>
  <si>
    <t>103216,43- неоплата за 2016 год+157627,99 доп.средства</t>
  </si>
  <si>
    <t>к/з</t>
  </si>
  <si>
    <t>266274,46- К/з</t>
  </si>
  <si>
    <t>субсидия за 2016 год</t>
  </si>
  <si>
    <t>69 8 00 R 5550</t>
  </si>
  <si>
    <t>Софинансирование расходных обязательств на поддержку  муниципальных программ формирования современной городской среды</t>
  </si>
  <si>
    <t>885 00 S2 120</t>
  </si>
  <si>
    <t>885 00 62 120</t>
  </si>
  <si>
    <t>225 (17-992)</t>
  </si>
  <si>
    <t>ГБ</t>
  </si>
  <si>
    <t>Иные работы и услуги по подстатье 226  (ГБ)</t>
  </si>
  <si>
    <t>Иные работы и услуги по подстатье 226 (МБ)</t>
  </si>
  <si>
    <t>Приложение № 2
к Постановлению главы города
от 12 мая  2017 года №  252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</si>
</sst>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4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10"/>
      <name val="Arial Cyr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top" wrapText="1"/>
    </xf>
    <xf numFmtId="0" fontId="5" fillId="0" borderId="0"/>
  </cellStyleXfs>
  <cellXfs count="13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1" fillId="5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 applyAlignment="1">
      <alignment horizontal="right" vertical="top" wrapText="1"/>
    </xf>
    <xf numFmtId="0" fontId="0" fillId="6" borderId="0" xfId="0" applyFont="1" applyFill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6" fillId="6" borderId="2" xfId="1" applyNumberFormat="1" applyFont="1" applyFill="1" applyBorder="1" applyAlignment="1">
      <alignment horizontal="left" vertical="center" wrapText="1" shrinkToFit="1"/>
    </xf>
    <xf numFmtId="0" fontId="7" fillId="6" borderId="2" xfId="0" applyNumberFormat="1" applyFont="1" applyFill="1" applyBorder="1" applyAlignment="1">
      <alignment horizontal="left" vertical="center" wrapText="1" shrinkToFit="1"/>
    </xf>
    <xf numFmtId="0" fontId="1" fillId="6" borderId="1" xfId="0" applyFont="1" applyFill="1" applyBorder="1" applyAlignment="1">
      <alignment horizontal="left" vertical="top" wrapText="1"/>
    </xf>
    <xf numFmtId="0" fontId="0" fillId="6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49" fontId="6" fillId="6" borderId="2" xfId="0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vertical="center" wrapText="1"/>
    </xf>
    <xf numFmtId="49" fontId="8" fillId="6" borderId="2" xfId="0" applyNumberFormat="1" applyFont="1" applyFill="1" applyBorder="1" applyAlignment="1">
      <alignment horizontal="center"/>
    </xf>
    <xf numFmtId="1" fontId="8" fillId="0" borderId="3" xfId="0" applyNumberFormat="1" applyFont="1" applyBorder="1" applyAlignment="1">
      <alignment vertical="center" wrapText="1"/>
    </xf>
    <xf numFmtId="0" fontId="4" fillId="0" borderId="4" xfId="0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8" fillId="6" borderId="3" xfId="0" applyNumberFormat="1" applyFont="1" applyFill="1" applyBorder="1" applyAlignment="1">
      <alignment horizontal="center"/>
    </xf>
    <xf numFmtId="1" fontId="6" fillId="6" borderId="2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1" fontId="6" fillId="0" borderId="2" xfId="0" applyNumberFormat="1" applyFont="1" applyBorder="1" applyAlignment="1">
      <alignment vertical="center" wrapText="1"/>
    </xf>
    <xf numFmtId="0" fontId="4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1" fillId="6" borderId="5" xfId="0" applyFont="1" applyFill="1" applyBorder="1" applyAlignment="1">
      <alignment horizontal="center" vertical="top" wrapText="1"/>
    </xf>
    <xf numFmtId="0" fontId="4" fillId="6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1" fillId="4" borderId="2" xfId="0" applyNumberFormat="1" applyFont="1" applyFill="1" applyBorder="1" applyAlignment="1">
      <alignment horizontal="right" vertical="top" wrapText="1"/>
    </xf>
    <xf numFmtId="4" fontId="1" fillId="0" borderId="2" xfId="0" applyNumberFormat="1" applyFont="1" applyFill="1" applyBorder="1" applyAlignment="1">
      <alignment horizontal="right"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4" fontId="0" fillId="0" borderId="2" xfId="0" applyNumberFormat="1" applyFont="1" applyFill="1" applyBorder="1" applyAlignment="1">
      <alignment horizontal="right" vertical="top" wrapText="1"/>
    </xf>
    <xf numFmtId="4" fontId="4" fillId="0" borderId="2" xfId="0" applyNumberFormat="1" applyFont="1" applyFill="1" applyBorder="1" applyAlignment="1">
      <alignment horizontal="right" vertical="top" wrapText="1"/>
    </xf>
    <xf numFmtId="4" fontId="0" fillId="0" borderId="2" xfId="0" applyNumberFormat="1" applyFill="1" applyBorder="1" applyAlignment="1">
      <alignment horizontal="right" vertical="top" wrapText="1"/>
    </xf>
    <xf numFmtId="4" fontId="1" fillId="6" borderId="2" xfId="0" applyNumberFormat="1" applyFont="1" applyFill="1" applyBorder="1" applyAlignment="1">
      <alignment horizontal="right" vertical="top" wrapText="1"/>
    </xf>
    <xf numFmtId="4" fontId="4" fillId="6" borderId="2" xfId="0" applyNumberFormat="1" applyFont="1" applyFill="1" applyBorder="1" applyAlignment="1">
      <alignment horizontal="right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43" fontId="0" fillId="0" borderId="0" xfId="0" applyNumberFormat="1" applyFont="1" applyFill="1" applyAlignment="1">
      <alignment vertical="top" wrapText="1"/>
    </xf>
    <xf numFmtId="43" fontId="9" fillId="0" borderId="2" xfId="0" applyNumberFormat="1" applyFont="1" applyFill="1" applyBorder="1" applyAlignment="1">
      <alignment horizontal="center" vertical="center" wrapText="1"/>
    </xf>
    <xf numFmtId="43" fontId="6" fillId="0" borderId="2" xfId="0" applyNumberFormat="1" applyFont="1" applyFill="1" applyBorder="1" applyAlignment="1">
      <alignment horizontal="center" vertical="center" wrapText="1"/>
    </xf>
    <xf numFmtId="43" fontId="1" fillId="0" borderId="2" xfId="0" applyNumberFormat="1" applyFont="1" applyFill="1" applyBorder="1" applyAlignment="1">
      <alignment vertical="top" wrapText="1"/>
    </xf>
    <xf numFmtId="43" fontId="0" fillId="0" borderId="2" xfId="0" applyNumberFormat="1" applyFont="1" applyFill="1" applyBorder="1" applyAlignment="1">
      <alignment vertical="top" wrapText="1"/>
    </xf>
    <xf numFmtId="43" fontId="0" fillId="4" borderId="2" xfId="0" applyNumberFormat="1" applyFont="1" applyFill="1" applyBorder="1" applyAlignment="1">
      <alignment vertical="top" wrapText="1"/>
    </xf>
    <xf numFmtId="43" fontId="1" fillId="0" borderId="2" xfId="0" applyNumberFormat="1" applyFont="1" applyFill="1" applyBorder="1" applyAlignment="1">
      <alignment horizontal="right" vertical="top" wrapText="1"/>
    </xf>
    <xf numFmtId="43" fontId="2" fillId="0" borderId="2" xfId="0" applyNumberFormat="1" applyFont="1" applyFill="1" applyBorder="1" applyAlignment="1">
      <alignment horizontal="right" vertical="top" wrapText="1"/>
    </xf>
    <xf numFmtId="43" fontId="0" fillId="0" borderId="2" xfId="0" applyNumberFormat="1" applyFill="1" applyBorder="1" applyAlignment="1">
      <alignment vertical="top" wrapText="1"/>
    </xf>
    <xf numFmtId="43" fontId="0" fillId="6" borderId="2" xfId="0" applyNumberFormat="1" applyFont="1" applyFill="1" applyBorder="1" applyAlignment="1">
      <alignment vertical="top" wrapText="1"/>
    </xf>
    <xf numFmtId="4" fontId="1" fillId="0" borderId="2" xfId="0" applyNumberFormat="1" applyFont="1" applyFill="1" applyBorder="1" applyAlignment="1">
      <alignment horizontal="center" vertical="center" wrapText="1"/>
    </xf>
    <xf numFmtId="43" fontId="1" fillId="0" borderId="2" xfId="0" applyNumberFormat="1" applyFont="1" applyFill="1" applyBorder="1" applyAlignment="1">
      <alignment horizontal="center" vertical="center" wrapText="1"/>
    </xf>
    <xf numFmtId="43" fontId="1" fillId="4" borderId="2" xfId="0" applyNumberFormat="1" applyFont="1" applyFill="1" applyBorder="1" applyAlignment="1">
      <alignment vertical="top" wrapText="1"/>
    </xf>
    <xf numFmtId="43" fontId="1" fillId="6" borderId="2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6" fillId="6" borderId="0" xfId="1" applyNumberFormat="1" applyFont="1" applyFill="1" applyBorder="1" applyAlignment="1">
      <alignment horizontal="center" vertical="center" wrapText="1" shrinkToFit="1"/>
    </xf>
    <xf numFmtId="0" fontId="7" fillId="6" borderId="0" xfId="0" applyNumberFormat="1" applyFont="1" applyFill="1" applyBorder="1" applyAlignment="1">
      <alignment horizontal="center" vertical="center" wrapText="1" shrinkToFit="1"/>
    </xf>
    <xf numFmtId="0" fontId="0" fillId="6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" fontId="10" fillId="6" borderId="2" xfId="0" applyNumberFormat="1" applyFont="1" applyFill="1" applyBorder="1" applyAlignment="1">
      <alignment vertical="center" wrapText="1"/>
    </xf>
    <xf numFmtId="43" fontId="4" fillId="0" borderId="2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1" fontId="6" fillId="6" borderId="2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left" vertical="top" wrapText="1"/>
    </xf>
    <xf numFmtId="1" fontId="5" fillId="0" borderId="2" xfId="0" applyNumberFormat="1" applyFont="1" applyBorder="1" applyAlignment="1">
      <alignment vertical="center" wrapText="1"/>
    </xf>
    <xf numFmtId="1" fontId="5" fillId="6" borderId="2" xfId="0" applyNumberFormat="1" applyFont="1" applyFill="1" applyBorder="1" applyAlignment="1">
      <alignment vertical="center" wrapText="1"/>
    </xf>
    <xf numFmtId="1" fontId="8" fillId="0" borderId="3" xfId="0" applyNumberFormat="1" applyFont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right" vertical="top" wrapText="1"/>
    </xf>
    <xf numFmtId="43" fontId="0" fillId="0" borderId="3" xfId="0" applyNumberFormat="1" applyFont="1" applyFill="1" applyBorder="1" applyAlignment="1">
      <alignment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4" fontId="1" fillId="4" borderId="11" xfId="0" applyNumberFormat="1" applyFont="1" applyFill="1" applyBorder="1" applyAlignment="1">
      <alignment horizontal="right" vertical="top" wrapText="1"/>
    </xf>
    <xf numFmtId="43" fontId="0" fillId="4" borderId="11" xfId="0" applyNumberFormat="1" applyFont="1" applyFill="1" applyBorder="1" applyAlignment="1">
      <alignment vertical="top" wrapText="1"/>
    </xf>
    <xf numFmtId="43" fontId="1" fillId="4" borderId="11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4" fontId="0" fillId="0" borderId="2" xfId="0" applyNumberFormat="1" applyFont="1" applyFill="1" applyBorder="1" applyAlignment="1">
      <alignment horizontal="center" vertical="top" wrapText="1"/>
    </xf>
    <xf numFmtId="43" fontId="0" fillId="0" borderId="2" xfId="0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4"/>
  <sheetViews>
    <sheetView tabSelected="1" view="pageBreakPreview" zoomScaleSheetLayoutView="100" workbookViewId="0">
      <selection activeCell="M5" sqref="M5"/>
    </sheetView>
  </sheetViews>
  <sheetFormatPr defaultRowHeight="12.75"/>
  <cols>
    <col min="1" max="1" width="40.5" customWidth="1"/>
    <col min="2" max="2" width="10" style="47" customWidth="1"/>
    <col min="3" max="3" width="6.1640625" customWidth="1"/>
    <col min="4" max="4" width="6" customWidth="1"/>
    <col min="5" max="5" width="15.5" customWidth="1"/>
    <col min="6" max="6" width="7.5" customWidth="1"/>
    <col min="7" max="7" width="8.6640625" customWidth="1"/>
    <col min="8" max="8" width="6.6640625" customWidth="1"/>
    <col min="9" max="9" width="20.6640625" customWidth="1"/>
    <col min="10" max="10" width="21.33203125" style="71" customWidth="1"/>
    <col min="11" max="12" width="20.1640625" style="71" customWidth="1"/>
    <col min="13" max="13" width="23.83203125" style="71" customWidth="1"/>
    <col min="14" max="14" width="16" customWidth="1"/>
  </cols>
  <sheetData>
    <row r="1" spans="1:14">
      <c r="A1" t="s">
        <v>0</v>
      </c>
    </row>
    <row r="2" spans="1:14" ht="48.6" customHeight="1">
      <c r="A2" s="46"/>
      <c r="B2" s="86"/>
      <c r="C2" s="46"/>
      <c r="D2" s="46"/>
      <c r="E2" s="129" t="s">
        <v>386</v>
      </c>
      <c r="F2" s="129"/>
      <c r="G2" s="129"/>
      <c r="H2" s="129"/>
      <c r="I2" s="129"/>
      <c r="J2" s="129"/>
      <c r="K2" s="129"/>
      <c r="L2" s="129"/>
      <c r="M2" s="129"/>
    </row>
    <row r="3" spans="1:14" ht="66.75" customHeight="1">
      <c r="A3" s="128" t="s">
        <v>353</v>
      </c>
      <c r="B3" s="128"/>
      <c r="C3" s="128"/>
      <c r="D3" s="128"/>
      <c r="E3" s="128"/>
      <c r="F3" s="128"/>
      <c r="G3" s="128"/>
      <c r="H3" s="128"/>
      <c r="I3" s="128"/>
    </row>
    <row r="4" spans="1:14" ht="22.5" customHeight="1">
      <c r="A4" s="1" t="s">
        <v>0</v>
      </c>
      <c r="B4" s="1"/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47" t="s">
        <v>1</v>
      </c>
    </row>
    <row r="5" spans="1:14" ht="88.5" customHeight="1">
      <c r="A5" s="2" t="s">
        <v>2</v>
      </c>
      <c r="B5" s="2" t="s">
        <v>354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45" t="s">
        <v>8</v>
      </c>
      <c r="I5" s="60" t="s">
        <v>9</v>
      </c>
      <c r="J5" s="72" t="s">
        <v>349</v>
      </c>
      <c r="K5" s="72" t="s">
        <v>350</v>
      </c>
      <c r="L5" s="72" t="s">
        <v>351</v>
      </c>
      <c r="M5" s="73" t="s">
        <v>352</v>
      </c>
      <c r="N5" s="124"/>
    </row>
    <row r="6" spans="1:14" ht="22.7" customHeight="1">
      <c r="A6" s="3" t="s">
        <v>10</v>
      </c>
      <c r="B6" s="2">
        <v>802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8" t="s">
        <v>0</v>
      </c>
      <c r="I6" s="81">
        <v>485334766.06999999</v>
      </c>
      <c r="J6" s="82">
        <f>J7</f>
        <v>0</v>
      </c>
      <c r="K6" s="82">
        <f t="shared" ref="K6:M6" si="0">K7</f>
        <v>499912.35</v>
      </c>
      <c r="L6" s="82">
        <f t="shared" si="0"/>
        <v>0</v>
      </c>
      <c r="M6" s="82">
        <f t="shared" si="0"/>
        <v>485834678.42000002</v>
      </c>
    </row>
    <row r="7" spans="1:14" ht="57.6" customHeight="1">
      <c r="A7" s="5" t="s">
        <v>11</v>
      </c>
      <c r="B7" s="6">
        <v>802</v>
      </c>
      <c r="C7" s="7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49" t="s">
        <v>0</v>
      </c>
      <c r="I7" s="61">
        <v>485334766.06999999</v>
      </c>
      <c r="J7" s="82">
        <f>J8+J155+J172+J204+J262+J367+J383+J401+J444+J469+J482</f>
        <v>0</v>
      </c>
      <c r="K7" s="82">
        <f>K8+K155+K172+K204+K262+K367+K383+K401+K444+K469+K482</f>
        <v>499912.35</v>
      </c>
      <c r="L7" s="82">
        <f>L8+L155+L172+L204+L262+L367+L383+L401+L444+L469+L482</f>
        <v>0</v>
      </c>
      <c r="M7" s="82">
        <f>M8+M155+M172+M204+M262+M367+M383+M401+M444+M469+M482</f>
        <v>485834678.42000002</v>
      </c>
    </row>
    <row r="8" spans="1:14" ht="28.9" customHeight="1">
      <c r="A8" s="14" t="s">
        <v>12</v>
      </c>
      <c r="B8" s="85">
        <v>802</v>
      </c>
      <c r="C8" s="15" t="s">
        <v>13</v>
      </c>
      <c r="D8" s="15" t="s">
        <v>0</v>
      </c>
      <c r="E8" s="15" t="s">
        <v>0</v>
      </c>
      <c r="F8" s="15" t="s">
        <v>0</v>
      </c>
      <c r="G8" s="15" t="s">
        <v>0</v>
      </c>
      <c r="H8" s="50" t="s">
        <v>0</v>
      </c>
      <c r="I8" s="62">
        <v>116831420.60000001</v>
      </c>
      <c r="J8" s="83">
        <f>J9+J18+J29+J99+J92</f>
        <v>0</v>
      </c>
      <c r="K8" s="83">
        <f>K9+K18+K29+K99+K92</f>
        <v>0</v>
      </c>
      <c r="L8" s="83">
        <f>L9+L18+L29+L99+L92</f>
        <v>0</v>
      </c>
      <c r="M8" s="83">
        <f>M9+M18+M29+M99+M92</f>
        <v>116831420.60000001</v>
      </c>
    </row>
    <row r="9" spans="1:14" ht="57.6" customHeight="1">
      <c r="A9" s="8" t="s">
        <v>14</v>
      </c>
      <c r="B9" s="87">
        <v>802</v>
      </c>
      <c r="C9" s="6" t="s">
        <v>13</v>
      </c>
      <c r="D9" s="6" t="s">
        <v>15</v>
      </c>
      <c r="E9" s="6" t="s">
        <v>0</v>
      </c>
      <c r="F9" s="6" t="s">
        <v>0</v>
      </c>
      <c r="G9" s="6" t="s">
        <v>0</v>
      </c>
      <c r="H9" s="51" t="s">
        <v>0</v>
      </c>
      <c r="I9" s="63">
        <v>3853920</v>
      </c>
      <c r="J9" s="75">
        <f t="shared" ref="J9:M14" si="1">J10</f>
        <v>0</v>
      </c>
      <c r="K9" s="75">
        <f t="shared" si="1"/>
        <v>0</v>
      </c>
      <c r="L9" s="75">
        <f t="shared" si="1"/>
        <v>0</v>
      </c>
      <c r="M9" s="74">
        <f t="shared" si="1"/>
        <v>3853920</v>
      </c>
    </row>
    <row r="10" spans="1:14" ht="14.45" customHeight="1">
      <c r="A10" s="10" t="s">
        <v>16</v>
      </c>
      <c r="B10" s="6">
        <v>802</v>
      </c>
      <c r="C10" s="6" t="s">
        <v>13</v>
      </c>
      <c r="D10" s="6" t="s">
        <v>15</v>
      </c>
      <c r="E10" s="6" t="s">
        <v>17</v>
      </c>
      <c r="F10" s="6" t="s">
        <v>0</v>
      </c>
      <c r="G10" s="6" t="s">
        <v>0</v>
      </c>
      <c r="H10" s="51" t="s">
        <v>0</v>
      </c>
      <c r="I10" s="63">
        <v>3853920</v>
      </c>
      <c r="J10" s="75">
        <f t="shared" si="1"/>
        <v>0</v>
      </c>
      <c r="K10" s="75">
        <f t="shared" si="1"/>
        <v>0</v>
      </c>
      <c r="L10" s="75">
        <f t="shared" si="1"/>
        <v>0</v>
      </c>
      <c r="M10" s="74">
        <f t="shared" si="1"/>
        <v>3853920</v>
      </c>
    </row>
    <row r="11" spans="1:14" ht="86.85" customHeight="1">
      <c r="A11" s="10" t="s">
        <v>18</v>
      </c>
      <c r="B11" s="6">
        <v>802</v>
      </c>
      <c r="C11" s="6" t="s">
        <v>13</v>
      </c>
      <c r="D11" s="6" t="s">
        <v>15</v>
      </c>
      <c r="E11" s="6" t="s">
        <v>19</v>
      </c>
      <c r="F11" s="6" t="s">
        <v>0</v>
      </c>
      <c r="G11" s="6" t="s">
        <v>0</v>
      </c>
      <c r="H11" s="51" t="s">
        <v>0</v>
      </c>
      <c r="I11" s="63">
        <v>3853920</v>
      </c>
      <c r="J11" s="75">
        <f t="shared" si="1"/>
        <v>0</v>
      </c>
      <c r="K11" s="75">
        <f t="shared" si="1"/>
        <v>0</v>
      </c>
      <c r="L11" s="75">
        <f t="shared" si="1"/>
        <v>0</v>
      </c>
      <c r="M11" s="74">
        <f t="shared" si="1"/>
        <v>3853920</v>
      </c>
    </row>
    <row r="12" spans="1:14" ht="14.45" customHeight="1">
      <c r="A12" s="11" t="s">
        <v>20</v>
      </c>
      <c r="B12" s="12">
        <v>802</v>
      </c>
      <c r="C12" s="12" t="s">
        <v>13</v>
      </c>
      <c r="D12" s="12" t="s">
        <v>15</v>
      </c>
      <c r="E12" s="12" t="s">
        <v>21</v>
      </c>
      <c r="F12" s="12" t="s">
        <v>0</v>
      </c>
      <c r="G12" s="12" t="s">
        <v>0</v>
      </c>
      <c r="H12" s="52" t="s">
        <v>0</v>
      </c>
      <c r="I12" s="64">
        <v>3853920</v>
      </c>
      <c r="J12" s="75">
        <f t="shared" si="1"/>
        <v>0</v>
      </c>
      <c r="K12" s="75">
        <f t="shared" si="1"/>
        <v>0</v>
      </c>
      <c r="L12" s="75">
        <f t="shared" si="1"/>
        <v>0</v>
      </c>
      <c r="M12" s="74">
        <f t="shared" si="1"/>
        <v>3853920</v>
      </c>
    </row>
    <row r="13" spans="1:14" ht="100.9" customHeight="1">
      <c r="A13" s="10" t="s">
        <v>22</v>
      </c>
      <c r="B13" s="6">
        <v>802</v>
      </c>
      <c r="C13" s="6" t="s">
        <v>13</v>
      </c>
      <c r="D13" s="6" t="s">
        <v>15</v>
      </c>
      <c r="E13" s="6" t="s">
        <v>21</v>
      </c>
      <c r="F13" s="6" t="s">
        <v>23</v>
      </c>
      <c r="G13" s="6" t="s">
        <v>0</v>
      </c>
      <c r="H13" s="51" t="s">
        <v>0</v>
      </c>
      <c r="I13" s="63">
        <v>3853920</v>
      </c>
      <c r="J13" s="75">
        <f t="shared" si="1"/>
        <v>0</v>
      </c>
      <c r="K13" s="75">
        <f t="shared" si="1"/>
        <v>0</v>
      </c>
      <c r="L13" s="75">
        <f t="shared" si="1"/>
        <v>0</v>
      </c>
      <c r="M13" s="74">
        <f t="shared" si="1"/>
        <v>3853920</v>
      </c>
    </row>
    <row r="14" spans="1:14" ht="43.35" customHeight="1">
      <c r="A14" s="10" t="s">
        <v>24</v>
      </c>
      <c r="B14" s="6">
        <v>802</v>
      </c>
      <c r="C14" s="6" t="s">
        <v>13</v>
      </c>
      <c r="D14" s="6" t="s">
        <v>15</v>
      </c>
      <c r="E14" s="6" t="s">
        <v>21</v>
      </c>
      <c r="F14" s="6" t="s">
        <v>25</v>
      </c>
      <c r="G14" s="6" t="s">
        <v>0</v>
      </c>
      <c r="H14" s="51" t="s">
        <v>0</v>
      </c>
      <c r="I14" s="63">
        <v>3853920</v>
      </c>
      <c r="J14" s="75">
        <f t="shared" si="1"/>
        <v>0</v>
      </c>
      <c r="K14" s="75">
        <f t="shared" si="1"/>
        <v>0</v>
      </c>
      <c r="L14" s="75">
        <f t="shared" si="1"/>
        <v>0</v>
      </c>
      <c r="M14" s="74">
        <f t="shared" si="1"/>
        <v>3853920</v>
      </c>
    </row>
    <row r="15" spans="1:14" ht="28.9" customHeight="1">
      <c r="A15" s="5" t="s">
        <v>26</v>
      </c>
      <c r="B15" s="6">
        <v>802</v>
      </c>
      <c r="C15" s="6" t="s">
        <v>13</v>
      </c>
      <c r="D15" s="6" t="s">
        <v>15</v>
      </c>
      <c r="E15" s="6" t="s">
        <v>21</v>
      </c>
      <c r="F15" s="6" t="s">
        <v>27</v>
      </c>
      <c r="G15" s="6" t="s">
        <v>0</v>
      </c>
      <c r="H15" s="51" t="s">
        <v>0</v>
      </c>
      <c r="I15" s="63">
        <v>3853920</v>
      </c>
      <c r="J15" s="75">
        <f>J16+J17</f>
        <v>0</v>
      </c>
      <c r="K15" s="75">
        <f t="shared" ref="K15:M15" si="2">K16+K17</f>
        <v>0</v>
      </c>
      <c r="L15" s="75">
        <f t="shared" si="2"/>
        <v>0</v>
      </c>
      <c r="M15" s="74">
        <f t="shared" si="2"/>
        <v>3853920</v>
      </c>
    </row>
    <row r="16" spans="1:14" ht="57.75" customHeight="1">
      <c r="A16" s="7" t="s">
        <v>28</v>
      </c>
      <c r="B16" s="13">
        <v>802</v>
      </c>
      <c r="C16" s="13" t="s">
        <v>13</v>
      </c>
      <c r="D16" s="13" t="s">
        <v>15</v>
      </c>
      <c r="E16" s="13" t="s">
        <v>21</v>
      </c>
      <c r="F16" s="13" t="s">
        <v>27</v>
      </c>
      <c r="G16" s="7" t="s">
        <v>29</v>
      </c>
      <c r="H16" s="49" t="s">
        <v>0</v>
      </c>
      <c r="I16" s="65">
        <v>2960000</v>
      </c>
      <c r="J16" s="75"/>
      <c r="K16" s="75"/>
      <c r="L16" s="75"/>
      <c r="M16" s="75">
        <f>I16+J16+K16+L16</f>
        <v>2960000</v>
      </c>
    </row>
    <row r="17" spans="1:13" ht="47.25" customHeight="1">
      <c r="A17" s="7" t="s">
        <v>30</v>
      </c>
      <c r="B17" s="13">
        <v>802</v>
      </c>
      <c r="C17" s="13" t="s">
        <v>13</v>
      </c>
      <c r="D17" s="13" t="s">
        <v>15</v>
      </c>
      <c r="E17" s="13" t="s">
        <v>21</v>
      </c>
      <c r="F17" s="13" t="s">
        <v>27</v>
      </c>
      <c r="G17" s="7" t="s">
        <v>31</v>
      </c>
      <c r="H17" s="49" t="s">
        <v>0</v>
      </c>
      <c r="I17" s="65">
        <v>893920</v>
      </c>
      <c r="J17" s="75"/>
      <c r="K17" s="75"/>
      <c r="L17" s="75"/>
      <c r="M17" s="75">
        <f>I17+J17+K17+L17</f>
        <v>893920</v>
      </c>
    </row>
    <row r="18" spans="1:13" ht="72.599999999999994" customHeight="1">
      <c r="A18" s="8" t="s">
        <v>32</v>
      </c>
      <c r="B18" s="87">
        <v>802</v>
      </c>
      <c r="C18" s="6" t="s">
        <v>13</v>
      </c>
      <c r="D18" s="6" t="s">
        <v>33</v>
      </c>
      <c r="E18" s="6" t="s">
        <v>0</v>
      </c>
      <c r="F18" s="6" t="s">
        <v>0</v>
      </c>
      <c r="G18" s="6" t="s">
        <v>0</v>
      </c>
      <c r="H18" s="51" t="s">
        <v>0</v>
      </c>
      <c r="I18" s="63">
        <v>146481</v>
      </c>
      <c r="J18" s="75">
        <f t="shared" ref="J18:M23" si="3">J19</f>
        <v>0</v>
      </c>
      <c r="K18" s="75">
        <f t="shared" si="3"/>
        <v>0</v>
      </c>
      <c r="L18" s="75">
        <f t="shared" si="3"/>
        <v>0</v>
      </c>
      <c r="M18" s="74">
        <f t="shared" si="3"/>
        <v>146481</v>
      </c>
    </row>
    <row r="19" spans="1:13" ht="14.45" customHeight="1">
      <c r="A19" s="10" t="s">
        <v>16</v>
      </c>
      <c r="B19" s="6">
        <v>802</v>
      </c>
      <c r="C19" s="6" t="s">
        <v>13</v>
      </c>
      <c r="D19" s="6" t="s">
        <v>33</v>
      </c>
      <c r="E19" s="6" t="s">
        <v>17</v>
      </c>
      <c r="F19" s="6" t="s">
        <v>0</v>
      </c>
      <c r="G19" s="6" t="s">
        <v>0</v>
      </c>
      <c r="H19" s="51" t="s">
        <v>0</v>
      </c>
      <c r="I19" s="63">
        <v>146481</v>
      </c>
      <c r="J19" s="75">
        <f t="shared" si="3"/>
        <v>0</v>
      </c>
      <c r="K19" s="75">
        <f t="shared" si="3"/>
        <v>0</v>
      </c>
      <c r="L19" s="75">
        <f t="shared" si="3"/>
        <v>0</v>
      </c>
      <c r="M19" s="75">
        <f t="shared" si="3"/>
        <v>146481</v>
      </c>
    </row>
    <row r="20" spans="1:13" ht="86.85" customHeight="1">
      <c r="A20" s="10" t="s">
        <v>18</v>
      </c>
      <c r="B20" s="6">
        <v>802</v>
      </c>
      <c r="C20" s="6" t="s">
        <v>13</v>
      </c>
      <c r="D20" s="6" t="s">
        <v>33</v>
      </c>
      <c r="E20" s="6" t="s">
        <v>19</v>
      </c>
      <c r="F20" s="6" t="s">
        <v>0</v>
      </c>
      <c r="G20" s="6" t="s">
        <v>0</v>
      </c>
      <c r="H20" s="51" t="s">
        <v>0</v>
      </c>
      <c r="I20" s="63">
        <v>146481</v>
      </c>
      <c r="J20" s="75">
        <f t="shared" si="3"/>
        <v>0</v>
      </c>
      <c r="K20" s="75">
        <f t="shared" si="3"/>
        <v>0</v>
      </c>
      <c r="L20" s="75">
        <f t="shared" si="3"/>
        <v>0</v>
      </c>
      <c r="M20" s="75">
        <f t="shared" si="3"/>
        <v>146481</v>
      </c>
    </row>
    <row r="21" spans="1:13" ht="28.9" customHeight="1">
      <c r="A21" s="11" t="s">
        <v>34</v>
      </c>
      <c r="B21" s="12">
        <v>802</v>
      </c>
      <c r="C21" s="12" t="s">
        <v>13</v>
      </c>
      <c r="D21" s="12" t="s">
        <v>33</v>
      </c>
      <c r="E21" s="12" t="s">
        <v>35</v>
      </c>
      <c r="F21" s="12" t="s">
        <v>0</v>
      </c>
      <c r="G21" s="12" t="s">
        <v>0</v>
      </c>
      <c r="H21" s="52" t="s">
        <v>0</v>
      </c>
      <c r="I21" s="64">
        <v>146481</v>
      </c>
      <c r="J21" s="75">
        <f t="shared" si="3"/>
        <v>0</v>
      </c>
      <c r="K21" s="75">
        <f t="shared" si="3"/>
        <v>0</v>
      </c>
      <c r="L21" s="75">
        <f t="shared" si="3"/>
        <v>0</v>
      </c>
      <c r="M21" s="74">
        <f t="shared" si="3"/>
        <v>146481</v>
      </c>
    </row>
    <row r="22" spans="1:13" ht="43.35" customHeight="1">
      <c r="A22" s="10" t="s">
        <v>36</v>
      </c>
      <c r="B22" s="6">
        <v>802</v>
      </c>
      <c r="C22" s="6" t="s">
        <v>13</v>
      </c>
      <c r="D22" s="6" t="s">
        <v>33</v>
      </c>
      <c r="E22" s="6" t="s">
        <v>35</v>
      </c>
      <c r="F22" s="6" t="s">
        <v>37</v>
      </c>
      <c r="G22" s="6" t="s">
        <v>0</v>
      </c>
      <c r="H22" s="51" t="s">
        <v>0</v>
      </c>
      <c r="I22" s="63">
        <v>146481</v>
      </c>
      <c r="J22" s="75">
        <f t="shared" si="3"/>
        <v>0</v>
      </c>
      <c r="K22" s="75">
        <f t="shared" si="3"/>
        <v>0</v>
      </c>
      <c r="L22" s="75">
        <f t="shared" si="3"/>
        <v>0</v>
      </c>
      <c r="M22" s="74">
        <f t="shared" si="3"/>
        <v>146481</v>
      </c>
    </row>
    <row r="23" spans="1:13" ht="43.35" customHeight="1">
      <c r="A23" s="10" t="s">
        <v>38</v>
      </c>
      <c r="B23" s="6">
        <v>802</v>
      </c>
      <c r="C23" s="6" t="s">
        <v>13</v>
      </c>
      <c r="D23" s="6" t="s">
        <v>33</v>
      </c>
      <c r="E23" s="6" t="s">
        <v>35</v>
      </c>
      <c r="F23" s="6" t="s">
        <v>39</v>
      </c>
      <c r="G23" s="6" t="s">
        <v>0</v>
      </c>
      <c r="H23" s="51" t="s">
        <v>0</v>
      </c>
      <c r="I23" s="63">
        <v>146481</v>
      </c>
      <c r="J23" s="75">
        <f t="shared" si="3"/>
        <v>0</v>
      </c>
      <c r="K23" s="75">
        <f t="shared" si="3"/>
        <v>0</v>
      </c>
      <c r="L23" s="75">
        <f t="shared" si="3"/>
        <v>0</v>
      </c>
      <c r="M23" s="74">
        <f t="shared" si="3"/>
        <v>146481</v>
      </c>
    </row>
    <row r="24" spans="1:13" ht="43.35" customHeight="1">
      <c r="A24" s="5" t="s">
        <v>40</v>
      </c>
      <c r="B24" s="6">
        <v>802</v>
      </c>
      <c r="C24" s="6" t="s">
        <v>13</v>
      </c>
      <c r="D24" s="6" t="s">
        <v>33</v>
      </c>
      <c r="E24" s="6" t="s">
        <v>35</v>
      </c>
      <c r="F24" s="6" t="s">
        <v>41</v>
      </c>
      <c r="G24" s="6" t="s">
        <v>0</v>
      </c>
      <c r="H24" s="51" t="s">
        <v>0</v>
      </c>
      <c r="I24" s="63">
        <v>146481</v>
      </c>
      <c r="J24" s="75">
        <f>J25+J27</f>
        <v>0</v>
      </c>
      <c r="K24" s="75">
        <f t="shared" ref="K24:M24" si="4">K25+K27</f>
        <v>0</v>
      </c>
      <c r="L24" s="75">
        <f t="shared" si="4"/>
        <v>0</v>
      </c>
      <c r="M24" s="74">
        <f t="shared" si="4"/>
        <v>146481</v>
      </c>
    </row>
    <row r="25" spans="1:13" ht="14.45" customHeight="1">
      <c r="A25" s="7" t="s">
        <v>42</v>
      </c>
      <c r="B25" s="13">
        <v>802</v>
      </c>
      <c r="C25" s="13" t="s">
        <v>13</v>
      </c>
      <c r="D25" s="13" t="s">
        <v>33</v>
      </c>
      <c r="E25" s="13" t="s">
        <v>35</v>
      </c>
      <c r="F25" s="13" t="s">
        <v>41</v>
      </c>
      <c r="G25" s="7" t="s">
        <v>43</v>
      </c>
      <c r="H25" s="49" t="s">
        <v>0</v>
      </c>
      <c r="I25" s="65">
        <v>111000</v>
      </c>
      <c r="J25" s="75">
        <f>J26</f>
        <v>0</v>
      </c>
      <c r="K25" s="75">
        <f t="shared" ref="K25:M25" si="5">K26</f>
        <v>0</v>
      </c>
      <c r="L25" s="75">
        <f t="shared" si="5"/>
        <v>0</v>
      </c>
      <c r="M25" s="75">
        <f t="shared" si="5"/>
        <v>111000</v>
      </c>
    </row>
    <row r="26" spans="1:13" ht="57.6" customHeight="1">
      <c r="A26" s="7" t="s">
        <v>44</v>
      </c>
      <c r="B26" s="13">
        <v>802</v>
      </c>
      <c r="C26" s="13" t="s">
        <v>13</v>
      </c>
      <c r="D26" s="13" t="s">
        <v>33</v>
      </c>
      <c r="E26" s="13" t="s">
        <v>35</v>
      </c>
      <c r="F26" s="13" t="s">
        <v>41</v>
      </c>
      <c r="G26" s="7" t="s">
        <v>43</v>
      </c>
      <c r="H26" s="49" t="s">
        <v>45</v>
      </c>
      <c r="I26" s="65">
        <v>111000</v>
      </c>
      <c r="J26" s="75"/>
      <c r="K26" s="75"/>
      <c r="L26" s="75"/>
      <c r="M26" s="75">
        <f>I26+J26+K26+L26</f>
        <v>111000</v>
      </c>
    </row>
    <row r="27" spans="1:13" ht="14.45" customHeight="1">
      <c r="A27" s="7" t="s">
        <v>46</v>
      </c>
      <c r="B27" s="13">
        <v>802</v>
      </c>
      <c r="C27" s="13" t="s">
        <v>13</v>
      </c>
      <c r="D27" s="13" t="s">
        <v>33</v>
      </c>
      <c r="E27" s="13" t="s">
        <v>35</v>
      </c>
      <c r="F27" s="13" t="s">
        <v>41</v>
      </c>
      <c r="G27" s="7" t="s">
        <v>47</v>
      </c>
      <c r="H27" s="49" t="s">
        <v>0</v>
      </c>
      <c r="I27" s="65">
        <v>35481</v>
      </c>
      <c r="J27" s="75">
        <f>J28</f>
        <v>0</v>
      </c>
      <c r="K27" s="75">
        <f t="shared" ref="K27:M27" si="6">K28</f>
        <v>0</v>
      </c>
      <c r="L27" s="75">
        <f t="shared" si="6"/>
        <v>0</v>
      </c>
      <c r="M27" s="75">
        <f t="shared" si="6"/>
        <v>35481</v>
      </c>
    </row>
    <row r="28" spans="1:13" ht="14.45" customHeight="1">
      <c r="A28" s="7" t="s">
        <v>48</v>
      </c>
      <c r="B28" s="13">
        <v>802</v>
      </c>
      <c r="C28" s="13" t="s">
        <v>13</v>
      </c>
      <c r="D28" s="13" t="s">
        <v>33</v>
      </c>
      <c r="E28" s="13" t="s">
        <v>35</v>
      </c>
      <c r="F28" s="13" t="s">
        <v>41</v>
      </c>
      <c r="G28" s="7" t="s">
        <v>47</v>
      </c>
      <c r="H28" s="49" t="s">
        <v>49</v>
      </c>
      <c r="I28" s="65">
        <v>35481</v>
      </c>
      <c r="J28" s="75"/>
      <c r="K28" s="75"/>
      <c r="L28" s="75"/>
      <c r="M28" s="75">
        <f>I28+J28+K28+L28</f>
        <v>35481</v>
      </c>
    </row>
    <row r="29" spans="1:13" ht="86.85" customHeight="1">
      <c r="A29" s="8" t="s">
        <v>50</v>
      </c>
      <c r="B29" s="87">
        <v>802</v>
      </c>
      <c r="C29" s="6" t="s">
        <v>13</v>
      </c>
      <c r="D29" s="6" t="s">
        <v>51</v>
      </c>
      <c r="E29" s="6" t="s">
        <v>0</v>
      </c>
      <c r="F29" s="6" t="s">
        <v>0</v>
      </c>
      <c r="G29" s="6" t="s">
        <v>0</v>
      </c>
      <c r="H29" s="51" t="s">
        <v>0</v>
      </c>
      <c r="I29" s="63">
        <v>74016974.120000005</v>
      </c>
      <c r="J29" s="77">
        <f>J30+J38</f>
        <v>0</v>
      </c>
      <c r="K29" s="75">
        <f t="shared" ref="K29:M29" si="7">K30+K38</f>
        <v>0</v>
      </c>
      <c r="L29" s="75">
        <f t="shared" si="7"/>
        <v>0</v>
      </c>
      <c r="M29" s="74">
        <f t="shared" si="7"/>
        <v>74016974.120000005</v>
      </c>
    </row>
    <row r="30" spans="1:13" ht="43.35" customHeight="1">
      <c r="A30" s="10" t="s">
        <v>52</v>
      </c>
      <c r="B30" s="6">
        <v>802</v>
      </c>
      <c r="C30" s="6" t="s">
        <v>13</v>
      </c>
      <c r="D30" s="6" t="s">
        <v>51</v>
      </c>
      <c r="E30" s="6" t="s">
        <v>53</v>
      </c>
      <c r="F30" s="6" t="s">
        <v>0</v>
      </c>
      <c r="G30" s="6" t="s">
        <v>0</v>
      </c>
      <c r="H30" s="51" t="s">
        <v>0</v>
      </c>
      <c r="I30" s="63">
        <v>300000</v>
      </c>
      <c r="J30" s="75">
        <f t="shared" ref="J30:M36" si="8">J31</f>
        <v>0</v>
      </c>
      <c r="K30" s="75">
        <f t="shared" si="8"/>
        <v>0</v>
      </c>
      <c r="L30" s="75">
        <f t="shared" si="8"/>
        <v>0</v>
      </c>
      <c r="M30" s="74">
        <f t="shared" si="8"/>
        <v>300000</v>
      </c>
    </row>
    <row r="31" spans="1:13" ht="28.9" customHeight="1">
      <c r="A31" s="10" t="s">
        <v>54</v>
      </c>
      <c r="B31" s="6">
        <v>802</v>
      </c>
      <c r="C31" s="6" t="s">
        <v>13</v>
      </c>
      <c r="D31" s="6" t="s">
        <v>51</v>
      </c>
      <c r="E31" s="6" t="s">
        <v>55</v>
      </c>
      <c r="F31" s="6" t="s">
        <v>0</v>
      </c>
      <c r="G31" s="6" t="s">
        <v>0</v>
      </c>
      <c r="H31" s="51" t="s">
        <v>0</v>
      </c>
      <c r="I31" s="63">
        <v>300000</v>
      </c>
      <c r="J31" s="75">
        <f t="shared" si="8"/>
        <v>0</v>
      </c>
      <c r="K31" s="75">
        <f t="shared" si="8"/>
        <v>0</v>
      </c>
      <c r="L31" s="75">
        <f t="shared" si="8"/>
        <v>0</v>
      </c>
      <c r="M31" s="74">
        <f t="shared" si="8"/>
        <v>300000</v>
      </c>
    </row>
    <row r="32" spans="1:13" ht="57.6" customHeight="1">
      <c r="A32" s="11" t="s">
        <v>56</v>
      </c>
      <c r="B32" s="12">
        <v>802</v>
      </c>
      <c r="C32" s="12" t="s">
        <v>13</v>
      </c>
      <c r="D32" s="12" t="s">
        <v>51</v>
      </c>
      <c r="E32" s="12" t="s">
        <v>57</v>
      </c>
      <c r="F32" s="12" t="s">
        <v>0</v>
      </c>
      <c r="G32" s="12" t="s">
        <v>0</v>
      </c>
      <c r="H32" s="52" t="s">
        <v>0</v>
      </c>
      <c r="I32" s="64">
        <v>300000</v>
      </c>
      <c r="J32" s="75">
        <f t="shared" si="8"/>
        <v>0</v>
      </c>
      <c r="K32" s="75">
        <f t="shared" si="8"/>
        <v>0</v>
      </c>
      <c r="L32" s="75">
        <f t="shared" si="8"/>
        <v>0</v>
      </c>
      <c r="M32" s="74">
        <f t="shared" si="8"/>
        <v>300000</v>
      </c>
    </row>
    <row r="33" spans="1:13" ht="43.35" customHeight="1">
      <c r="A33" s="10" t="s">
        <v>36</v>
      </c>
      <c r="B33" s="6">
        <v>802</v>
      </c>
      <c r="C33" s="6" t="s">
        <v>13</v>
      </c>
      <c r="D33" s="6" t="s">
        <v>51</v>
      </c>
      <c r="E33" s="6" t="s">
        <v>57</v>
      </c>
      <c r="F33" s="6" t="s">
        <v>37</v>
      </c>
      <c r="G33" s="6" t="s">
        <v>0</v>
      </c>
      <c r="H33" s="51" t="s">
        <v>0</v>
      </c>
      <c r="I33" s="63">
        <v>300000</v>
      </c>
      <c r="J33" s="75">
        <f t="shared" si="8"/>
        <v>0</v>
      </c>
      <c r="K33" s="75">
        <f t="shared" si="8"/>
        <v>0</v>
      </c>
      <c r="L33" s="75">
        <f t="shared" si="8"/>
        <v>0</v>
      </c>
      <c r="M33" s="74">
        <f t="shared" si="8"/>
        <v>300000</v>
      </c>
    </row>
    <row r="34" spans="1:13" ht="43.35" customHeight="1">
      <c r="A34" s="10" t="s">
        <v>38</v>
      </c>
      <c r="B34" s="6">
        <v>802</v>
      </c>
      <c r="C34" s="6" t="s">
        <v>13</v>
      </c>
      <c r="D34" s="6" t="s">
        <v>51</v>
      </c>
      <c r="E34" s="6" t="s">
        <v>57</v>
      </c>
      <c r="F34" s="6" t="s">
        <v>39</v>
      </c>
      <c r="G34" s="6" t="s">
        <v>0</v>
      </c>
      <c r="H34" s="51" t="s">
        <v>0</v>
      </c>
      <c r="I34" s="63">
        <v>300000</v>
      </c>
      <c r="J34" s="75">
        <f t="shared" si="8"/>
        <v>0</v>
      </c>
      <c r="K34" s="75">
        <f t="shared" si="8"/>
        <v>0</v>
      </c>
      <c r="L34" s="75">
        <f t="shared" si="8"/>
        <v>0</v>
      </c>
      <c r="M34" s="74">
        <f t="shared" si="8"/>
        <v>300000</v>
      </c>
    </row>
    <row r="35" spans="1:13" ht="43.35" customHeight="1">
      <c r="A35" s="5" t="s">
        <v>40</v>
      </c>
      <c r="B35" s="6">
        <v>802</v>
      </c>
      <c r="C35" s="6" t="s">
        <v>13</v>
      </c>
      <c r="D35" s="6" t="s">
        <v>51</v>
      </c>
      <c r="E35" s="6" t="s">
        <v>57</v>
      </c>
      <c r="F35" s="6" t="s">
        <v>41</v>
      </c>
      <c r="G35" s="6" t="s">
        <v>0</v>
      </c>
      <c r="H35" s="51" t="s">
        <v>0</v>
      </c>
      <c r="I35" s="63">
        <v>300000</v>
      </c>
      <c r="J35" s="75">
        <f t="shared" si="8"/>
        <v>0</v>
      </c>
      <c r="K35" s="75">
        <f t="shared" si="8"/>
        <v>0</v>
      </c>
      <c r="L35" s="75">
        <f t="shared" si="8"/>
        <v>0</v>
      </c>
      <c r="M35" s="74">
        <f t="shared" si="8"/>
        <v>300000</v>
      </c>
    </row>
    <row r="36" spans="1:13" ht="14.45" customHeight="1">
      <c r="A36" s="7" t="s">
        <v>58</v>
      </c>
      <c r="B36" s="13">
        <v>802</v>
      </c>
      <c r="C36" s="13" t="s">
        <v>13</v>
      </c>
      <c r="D36" s="13" t="s">
        <v>51</v>
      </c>
      <c r="E36" s="13" t="s">
        <v>57</v>
      </c>
      <c r="F36" s="13" t="s">
        <v>41</v>
      </c>
      <c r="G36" s="7" t="s">
        <v>59</v>
      </c>
      <c r="H36" s="49" t="s">
        <v>0</v>
      </c>
      <c r="I36" s="65">
        <v>300000</v>
      </c>
      <c r="J36" s="75">
        <f t="shared" si="8"/>
        <v>0</v>
      </c>
      <c r="K36" s="75">
        <f t="shared" si="8"/>
        <v>0</v>
      </c>
      <c r="L36" s="75">
        <f t="shared" si="8"/>
        <v>0</v>
      </c>
      <c r="M36" s="75">
        <f t="shared" si="8"/>
        <v>300000</v>
      </c>
    </row>
    <row r="37" spans="1:13" ht="58.5" customHeight="1">
      <c r="A37" s="7" t="s">
        <v>60</v>
      </c>
      <c r="B37" s="13">
        <v>802</v>
      </c>
      <c r="C37" s="13" t="s">
        <v>13</v>
      </c>
      <c r="D37" s="13" t="s">
        <v>51</v>
      </c>
      <c r="E37" s="13" t="s">
        <v>57</v>
      </c>
      <c r="F37" s="13" t="s">
        <v>41</v>
      </c>
      <c r="G37" s="7" t="s">
        <v>59</v>
      </c>
      <c r="H37" s="49" t="s">
        <v>61</v>
      </c>
      <c r="I37" s="65">
        <v>300000</v>
      </c>
      <c r="J37" s="75"/>
      <c r="K37" s="75"/>
      <c r="L37" s="75"/>
      <c r="M37" s="75">
        <f>I37+J37+K37+L37</f>
        <v>300000</v>
      </c>
    </row>
    <row r="38" spans="1:13" ht="14.45" customHeight="1">
      <c r="A38" s="10" t="s">
        <v>16</v>
      </c>
      <c r="B38" s="6">
        <v>802</v>
      </c>
      <c r="C38" s="6" t="s">
        <v>13</v>
      </c>
      <c r="D38" s="6" t="s">
        <v>51</v>
      </c>
      <c r="E38" s="6" t="s">
        <v>17</v>
      </c>
      <c r="F38" s="6" t="s">
        <v>0</v>
      </c>
      <c r="G38" s="6" t="s">
        <v>0</v>
      </c>
      <c r="H38" s="51" t="s">
        <v>0</v>
      </c>
      <c r="I38" s="63">
        <v>73716974.120000005</v>
      </c>
      <c r="J38" s="75">
        <f t="shared" ref="J38:M39" si="9">J39</f>
        <v>0</v>
      </c>
      <c r="K38" s="75">
        <f t="shared" si="9"/>
        <v>0</v>
      </c>
      <c r="L38" s="75">
        <f t="shared" si="9"/>
        <v>0</v>
      </c>
      <c r="M38" s="74">
        <f t="shared" si="9"/>
        <v>73716974.120000005</v>
      </c>
    </row>
    <row r="39" spans="1:13" ht="86.85" customHeight="1">
      <c r="A39" s="10" t="s">
        <v>18</v>
      </c>
      <c r="B39" s="6">
        <v>802</v>
      </c>
      <c r="C39" s="6" t="s">
        <v>13</v>
      </c>
      <c r="D39" s="6" t="s">
        <v>51</v>
      </c>
      <c r="E39" s="6" t="s">
        <v>19</v>
      </c>
      <c r="F39" s="6" t="s">
        <v>0</v>
      </c>
      <c r="G39" s="6" t="s">
        <v>0</v>
      </c>
      <c r="H39" s="51" t="s">
        <v>0</v>
      </c>
      <c r="I39" s="63">
        <v>73716974.120000005</v>
      </c>
      <c r="J39" s="75">
        <f t="shared" si="9"/>
        <v>0</v>
      </c>
      <c r="K39" s="75">
        <f t="shared" si="9"/>
        <v>0</v>
      </c>
      <c r="L39" s="75">
        <f t="shared" si="9"/>
        <v>0</v>
      </c>
      <c r="M39" s="74">
        <f t="shared" si="9"/>
        <v>73716974.120000005</v>
      </c>
    </row>
    <row r="40" spans="1:13" ht="28.9" customHeight="1">
      <c r="A40" s="11" t="s">
        <v>34</v>
      </c>
      <c r="B40" s="12">
        <v>802</v>
      </c>
      <c r="C40" s="12" t="s">
        <v>13</v>
      </c>
      <c r="D40" s="12" t="s">
        <v>51</v>
      </c>
      <c r="E40" s="12" t="s">
        <v>35</v>
      </c>
      <c r="F40" s="12" t="s">
        <v>0</v>
      </c>
      <c r="G40" s="12" t="s">
        <v>0</v>
      </c>
      <c r="H40" s="52" t="s">
        <v>0</v>
      </c>
      <c r="I40" s="64">
        <v>73716974.120000005</v>
      </c>
      <c r="J40" s="75">
        <f>J41+J51+J88</f>
        <v>0</v>
      </c>
      <c r="K40" s="75">
        <f>K41+K51+K88</f>
        <v>0</v>
      </c>
      <c r="L40" s="75">
        <f>L41+L51+L88</f>
        <v>0</v>
      </c>
      <c r="M40" s="74">
        <f>M41+M51+M88</f>
        <v>73716974.120000005</v>
      </c>
    </row>
    <row r="41" spans="1:13" ht="100.9" customHeight="1">
      <c r="A41" s="10" t="s">
        <v>22</v>
      </c>
      <c r="B41" s="6">
        <v>802</v>
      </c>
      <c r="C41" s="6" t="s">
        <v>13</v>
      </c>
      <c r="D41" s="6" t="s">
        <v>51</v>
      </c>
      <c r="E41" s="6" t="s">
        <v>35</v>
      </c>
      <c r="F41" s="6" t="s">
        <v>23</v>
      </c>
      <c r="G41" s="6" t="s">
        <v>0</v>
      </c>
      <c r="H41" s="51" t="s">
        <v>0</v>
      </c>
      <c r="I41" s="63">
        <v>62838423</v>
      </c>
      <c r="J41" s="75">
        <f>J42</f>
        <v>0</v>
      </c>
      <c r="K41" s="75">
        <f t="shared" ref="K41:M41" si="10">K42</f>
        <v>0</v>
      </c>
      <c r="L41" s="75">
        <f t="shared" si="10"/>
        <v>0</v>
      </c>
      <c r="M41" s="74">
        <f t="shared" si="10"/>
        <v>62838423</v>
      </c>
    </row>
    <row r="42" spans="1:13" ht="43.35" customHeight="1">
      <c r="A42" s="10" t="s">
        <v>24</v>
      </c>
      <c r="B42" s="6">
        <v>802</v>
      </c>
      <c r="C42" s="6" t="s">
        <v>13</v>
      </c>
      <c r="D42" s="6" t="s">
        <v>51</v>
      </c>
      <c r="E42" s="6" t="s">
        <v>35</v>
      </c>
      <c r="F42" s="6" t="s">
        <v>25</v>
      </c>
      <c r="G42" s="6" t="s">
        <v>0</v>
      </c>
      <c r="H42" s="51" t="s">
        <v>0</v>
      </c>
      <c r="I42" s="63">
        <v>62838423</v>
      </c>
      <c r="J42" s="77">
        <f>J43+J46</f>
        <v>0</v>
      </c>
      <c r="K42" s="75">
        <f t="shared" ref="K42:M42" si="11">K43+K46</f>
        <v>0</v>
      </c>
      <c r="L42" s="75">
        <f t="shared" si="11"/>
        <v>0</v>
      </c>
      <c r="M42" s="74">
        <f t="shared" si="11"/>
        <v>62838423</v>
      </c>
    </row>
    <row r="43" spans="1:13" ht="28.9" customHeight="1">
      <c r="A43" s="5" t="s">
        <v>26</v>
      </c>
      <c r="B43" s="6">
        <v>802</v>
      </c>
      <c r="C43" s="6" t="s">
        <v>13</v>
      </c>
      <c r="D43" s="6" t="s">
        <v>51</v>
      </c>
      <c r="E43" s="6" t="s">
        <v>35</v>
      </c>
      <c r="F43" s="6" t="s">
        <v>27</v>
      </c>
      <c r="G43" s="6" t="s">
        <v>0</v>
      </c>
      <c r="H43" s="51" t="s">
        <v>0</v>
      </c>
      <c r="I43" s="63">
        <v>58965723</v>
      </c>
      <c r="J43" s="75">
        <f>J44+J45</f>
        <v>0</v>
      </c>
      <c r="K43" s="75">
        <f t="shared" ref="K43:M43" si="12">K44+K45</f>
        <v>0</v>
      </c>
      <c r="L43" s="75">
        <f t="shared" si="12"/>
        <v>0</v>
      </c>
      <c r="M43" s="74">
        <f t="shared" si="12"/>
        <v>58965723</v>
      </c>
    </row>
    <row r="44" spans="1:13" ht="14.45" customHeight="1">
      <c r="A44" s="7" t="s">
        <v>28</v>
      </c>
      <c r="B44" s="13">
        <v>802</v>
      </c>
      <c r="C44" s="13" t="s">
        <v>13</v>
      </c>
      <c r="D44" s="13" t="s">
        <v>51</v>
      </c>
      <c r="E44" s="13" t="s">
        <v>35</v>
      </c>
      <c r="F44" s="13" t="s">
        <v>27</v>
      </c>
      <c r="G44" s="7" t="s">
        <v>29</v>
      </c>
      <c r="H44" s="49" t="s">
        <v>0</v>
      </c>
      <c r="I44" s="65">
        <v>45468950</v>
      </c>
      <c r="J44" s="75"/>
      <c r="K44" s="75"/>
      <c r="L44" s="75"/>
      <c r="M44" s="75">
        <f>I44+J44+K44+L44</f>
        <v>45468950</v>
      </c>
    </row>
    <row r="45" spans="1:13" ht="32.25" customHeight="1">
      <c r="A45" s="7" t="s">
        <v>30</v>
      </c>
      <c r="B45" s="13">
        <v>802</v>
      </c>
      <c r="C45" s="13" t="s">
        <v>13</v>
      </c>
      <c r="D45" s="13" t="s">
        <v>51</v>
      </c>
      <c r="E45" s="13" t="s">
        <v>35</v>
      </c>
      <c r="F45" s="13" t="s">
        <v>27</v>
      </c>
      <c r="G45" s="7" t="s">
        <v>31</v>
      </c>
      <c r="H45" s="49" t="s">
        <v>0</v>
      </c>
      <c r="I45" s="65">
        <v>13496773</v>
      </c>
      <c r="J45" s="75"/>
      <c r="K45" s="75"/>
      <c r="L45" s="75"/>
      <c r="M45" s="75">
        <f>I45+J45+K45+L45</f>
        <v>13496773</v>
      </c>
    </row>
    <row r="46" spans="1:13" ht="57.6" customHeight="1">
      <c r="A46" s="5" t="s">
        <v>62</v>
      </c>
      <c r="B46" s="6">
        <v>802</v>
      </c>
      <c r="C46" s="6" t="s">
        <v>13</v>
      </c>
      <c r="D46" s="6" t="s">
        <v>51</v>
      </c>
      <c r="E46" s="6" t="s">
        <v>35</v>
      </c>
      <c r="F46" s="6" t="s">
        <v>63</v>
      </c>
      <c r="G46" s="6" t="s">
        <v>0</v>
      </c>
      <c r="H46" s="51" t="s">
        <v>0</v>
      </c>
      <c r="I46" s="63">
        <v>3872700</v>
      </c>
      <c r="J46" s="75">
        <f>J47</f>
        <v>0</v>
      </c>
      <c r="K46" s="75">
        <f t="shared" ref="K46:M46" si="13">K47</f>
        <v>0</v>
      </c>
      <c r="L46" s="75">
        <f t="shared" si="13"/>
        <v>0</v>
      </c>
      <c r="M46" s="74">
        <f t="shared" si="13"/>
        <v>3872700</v>
      </c>
    </row>
    <row r="47" spans="1:13" ht="14.45" customHeight="1">
      <c r="A47" s="7" t="s">
        <v>64</v>
      </c>
      <c r="B47" s="13">
        <v>802</v>
      </c>
      <c r="C47" s="13" t="s">
        <v>13</v>
      </c>
      <c r="D47" s="13" t="s">
        <v>51</v>
      </c>
      <c r="E47" s="13" t="s">
        <v>35</v>
      </c>
      <c r="F47" s="13" t="s">
        <v>63</v>
      </c>
      <c r="G47" s="7" t="s">
        <v>65</v>
      </c>
      <c r="H47" s="49" t="s">
        <v>0</v>
      </c>
      <c r="I47" s="65">
        <v>3872700</v>
      </c>
      <c r="J47" s="75">
        <f>J48+J49+J50</f>
        <v>0</v>
      </c>
      <c r="K47" s="75">
        <f t="shared" ref="K47:M47" si="14">K48+K49+K50</f>
        <v>0</v>
      </c>
      <c r="L47" s="75">
        <f t="shared" si="14"/>
        <v>0</v>
      </c>
      <c r="M47" s="75">
        <f t="shared" si="14"/>
        <v>3872700</v>
      </c>
    </row>
    <row r="48" spans="1:13" ht="68.25" customHeight="1">
      <c r="A48" s="7" t="s">
        <v>66</v>
      </c>
      <c r="B48" s="13">
        <v>802</v>
      </c>
      <c r="C48" s="13" t="s">
        <v>13</v>
      </c>
      <c r="D48" s="13" t="s">
        <v>51</v>
      </c>
      <c r="E48" s="13" t="s">
        <v>35</v>
      </c>
      <c r="F48" s="13" t="s">
        <v>63</v>
      </c>
      <c r="G48" s="7" t="s">
        <v>65</v>
      </c>
      <c r="H48" s="49" t="s">
        <v>67</v>
      </c>
      <c r="I48" s="65">
        <v>2500000</v>
      </c>
      <c r="J48" s="75"/>
      <c r="K48" s="75"/>
      <c r="L48" s="75"/>
      <c r="M48" s="75">
        <f>I48+J48+K48+L48</f>
        <v>2500000</v>
      </c>
    </row>
    <row r="49" spans="1:14" ht="86.85" customHeight="1">
      <c r="A49" s="7" t="s">
        <v>68</v>
      </c>
      <c r="B49" s="13">
        <v>802</v>
      </c>
      <c r="C49" s="13" t="s">
        <v>13</v>
      </c>
      <c r="D49" s="13" t="s">
        <v>51</v>
      </c>
      <c r="E49" s="13" t="s">
        <v>35</v>
      </c>
      <c r="F49" s="13" t="s">
        <v>63</v>
      </c>
      <c r="G49" s="7" t="s">
        <v>65</v>
      </c>
      <c r="H49" s="49" t="s">
        <v>69</v>
      </c>
      <c r="I49" s="65">
        <v>1072700</v>
      </c>
      <c r="J49" s="75"/>
      <c r="K49" s="75"/>
      <c r="L49" s="75"/>
      <c r="M49" s="75">
        <f>I49+J49+K49+L49</f>
        <v>1072700</v>
      </c>
    </row>
    <row r="50" spans="1:14" ht="14.45" customHeight="1">
      <c r="A50" s="7" t="s">
        <v>70</v>
      </c>
      <c r="B50" s="13">
        <v>802</v>
      </c>
      <c r="C50" s="13" t="s">
        <v>13</v>
      </c>
      <c r="D50" s="13" t="s">
        <v>51</v>
      </c>
      <c r="E50" s="13" t="s">
        <v>35</v>
      </c>
      <c r="F50" s="13" t="s">
        <v>63</v>
      </c>
      <c r="G50" s="7" t="s">
        <v>65</v>
      </c>
      <c r="H50" s="49" t="s">
        <v>71</v>
      </c>
      <c r="I50" s="65">
        <v>300000</v>
      </c>
      <c r="J50" s="75"/>
      <c r="K50" s="75"/>
      <c r="L50" s="75"/>
      <c r="M50" s="75">
        <f>I50+J50+K50+L50</f>
        <v>300000</v>
      </c>
    </row>
    <row r="51" spans="1:14" ht="43.35" customHeight="1">
      <c r="A51" s="10" t="s">
        <v>36</v>
      </c>
      <c r="B51" s="6">
        <v>802</v>
      </c>
      <c r="C51" s="6" t="s">
        <v>13</v>
      </c>
      <c r="D51" s="6" t="s">
        <v>51</v>
      </c>
      <c r="E51" s="6" t="s">
        <v>35</v>
      </c>
      <c r="F51" s="6" t="s">
        <v>37</v>
      </c>
      <c r="G51" s="6" t="s">
        <v>0</v>
      </c>
      <c r="H51" s="51" t="s">
        <v>0</v>
      </c>
      <c r="I51" s="63">
        <v>10194551.120000001</v>
      </c>
      <c r="J51" s="74">
        <f>J52</f>
        <v>0</v>
      </c>
      <c r="K51" s="75">
        <f t="shared" ref="K51:M51" si="15">K52</f>
        <v>0</v>
      </c>
      <c r="L51" s="75">
        <f t="shared" si="15"/>
        <v>0</v>
      </c>
      <c r="M51" s="74">
        <f t="shared" si="15"/>
        <v>10194551.120000001</v>
      </c>
    </row>
    <row r="52" spans="1:14" ht="43.35" customHeight="1">
      <c r="A52" s="10" t="s">
        <v>38</v>
      </c>
      <c r="B52" s="6">
        <v>802</v>
      </c>
      <c r="C52" s="6" t="s">
        <v>13</v>
      </c>
      <c r="D52" s="6" t="s">
        <v>51</v>
      </c>
      <c r="E52" s="6" t="s">
        <v>35</v>
      </c>
      <c r="F52" s="6" t="s">
        <v>39</v>
      </c>
      <c r="G52" s="6" t="s">
        <v>0</v>
      </c>
      <c r="H52" s="51" t="s">
        <v>0</v>
      </c>
      <c r="I52" s="63">
        <v>10194551.120000001</v>
      </c>
      <c r="J52" s="77">
        <f>J53+J63</f>
        <v>0</v>
      </c>
      <c r="K52" s="75">
        <f>K53+K63</f>
        <v>0</v>
      </c>
      <c r="L52" s="75">
        <f>L53+L63</f>
        <v>0</v>
      </c>
      <c r="M52" s="74">
        <f>M53+M63</f>
        <v>10194551.120000001</v>
      </c>
    </row>
    <row r="53" spans="1:14" ht="43.35" customHeight="1">
      <c r="A53" s="5" t="s">
        <v>72</v>
      </c>
      <c r="B53" s="6">
        <v>802</v>
      </c>
      <c r="C53" s="6" t="s">
        <v>13</v>
      </c>
      <c r="D53" s="6" t="s">
        <v>51</v>
      </c>
      <c r="E53" s="6" t="s">
        <v>35</v>
      </c>
      <c r="F53" s="6" t="s">
        <v>73</v>
      </c>
      <c r="G53" s="6" t="s">
        <v>0</v>
      </c>
      <c r="H53" s="51" t="s">
        <v>0</v>
      </c>
      <c r="I53" s="63">
        <v>2528637.4900000002</v>
      </c>
      <c r="J53" s="74">
        <f>J54+J55+J57+J59+J61</f>
        <v>0</v>
      </c>
      <c r="K53" s="75">
        <f t="shared" ref="K53:M53" si="16">K54+K55+K57+K59+K61</f>
        <v>0</v>
      </c>
      <c r="L53" s="75">
        <f t="shared" si="16"/>
        <v>0</v>
      </c>
      <c r="M53" s="74">
        <f t="shared" si="16"/>
        <v>2528637.4900000002</v>
      </c>
    </row>
    <row r="54" spans="1:14" ht="14.45" customHeight="1">
      <c r="A54" s="7" t="s">
        <v>74</v>
      </c>
      <c r="B54" s="13">
        <v>802</v>
      </c>
      <c r="C54" s="13" t="s">
        <v>13</v>
      </c>
      <c r="D54" s="13" t="s">
        <v>51</v>
      </c>
      <c r="E54" s="13" t="s">
        <v>35</v>
      </c>
      <c r="F54" s="13" t="s">
        <v>73</v>
      </c>
      <c r="G54" s="7" t="s">
        <v>75</v>
      </c>
      <c r="H54" s="49" t="s">
        <v>0</v>
      </c>
      <c r="I54" s="65">
        <v>900000</v>
      </c>
      <c r="J54" s="75"/>
      <c r="K54" s="75"/>
      <c r="L54" s="75"/>
      <c r="M54" s="75">
        <f>I54+J54+K54+L54</f>
        <v>900000</v>
      </c>
    </row>
    <row r="55" spans="1:14" ht="14.45" customHeight="1">
      <c r="A55" s="7" t="s">
        <v>76</v>
      </c>
      <c r="B55" s="13">
        <v>802</v>
      </c>
      <c r="C55" s="13" t="s">
        <v>13</v>
      </c>
      <c r="D55" s="13" t="s">
        <v>51</v>
      </c>
      <c r="E55" s="13" t="s">
        <v>35</v>
      </c>
      <c r="F55" s="13" t="s">
        <v>73</v>
      </c>
      <c r="G55" s="7" t="s">
        <v>77</v>
      </c>
      <c r="H55" s="49" t="s">
        <v>0</v>
      </c>
      <c r="I55" s="65">
        <v>342000</v>
      </c>
      <c r="J55" s="75">
        <f>J56</f>
        <v>0</v>
      </c>
      <c r="K55" s="75">
        <f t="shared" ref="K55:M55" si="17">K56</f>
        <v>0</v>
      </c>
      <c r="L55" s="75">
        <f t="shared" si="17"/>
        <v>0</v>
      </c>
      <c r="M55" s="75">
        <f t="shared" si="17"/>
        <v>342000</v>
      </c>
    </row>
    <row r="56" spans="1:14" ht="28.9" customHeight="1">
      <c r="A56" s="7" t="s">
        <v>78</v>
      </c>
      <c r="B56" s="13">
        <v>802</v>
      </c>
      <c r="C56" s="13" t="s">
        <v>13</v>
      </c>
      <c r="D56" s="13" t="s">
        <v>51</v>
      </c>
      <c r="E56" s="13" t="s">
        <v>35</v>
      </c>
      <c r="F56" s="13" t="s">
        <v>73</v>
      </c>
      <c r="G56" s="7" t="s">
        <v>77</v>
      </c>
      <c r="H56" s="49" t="s">
        <v>79</v>
      </c>
      <c r="I56" s="65">
        <v>342000</v>
      </c>
      <c r="J56" s="75"/>
      <c r="K56" s="75"/>
      <c r="L56" s="75"/>
      <c r="M56" s="75">
        <f>I56+J56+K56+L56</f>
        <v>342000</v>
      </c>
    </row>
    <row r="57" spans="1:14" ht="14.45" customHeight="1">
      <c r="A57" s="7" t="s">
        <v>58</v>
      </c>
      <c r="B57" s="13">
        <v>802</v>
      </c>
      <c r="C57" s="13" t="s">
        <v>13</v>
      </c>
      <c r="D57" s="13" t="s">
        <v>51</v>
      </c>
      <c r="E57" s="13" t="s">
        <v>35</v>
      </c>
      <c r="F57" s="13" t="s">
        <v>73</v>
      </c>
      <c r="G57" s="7" t="s">
        <v>59</v>
      </c>
      <c r="H57" s="49" t="s">
        <v>0</v>
      </c>
      <c r="I57" s="65">
        <v>859337.49</v>
      </c>
      <c r="J57" s="75">
        <f>J58</f>
        <v>0</v>
      </c>
      <c r="K57" s="75">
        <f t="shared" ref="K57:M57" si="18">K58</f>
        <v>0</v>
      </c>
      <c r="L57" s="75">
        <f t="shared" si="18"/>
        <v>0</v>
      </c>
      <c r="M57" s="75">
        <f t="shared" si="18"/>
        <v>859337.49</v>
      </c>
    </row>
    <row r="58" spans="1:14" ht="28.9" customHeight="1">
      <c r="A58" s="7" t="s">
        <v>80</v>
      </c>
      <c r="B58" s="13">
        <v>802</v>
      </c>
      <c r="C58" s="13" t="s">
        <v>13</v>
      </c>
      <c r="D58" s="13" t="s">
        <v>51</v>
      </c>
      <c r="E58" s="13" t="s">
        <v>35</v>
      </c>
      <c r="F58" s="13" t="s">
        <v>73</v>
      </c>
      <c r="G58" s="7" t="s">
        <v>59</v>
      </c>
      <c r="H58" s="49" t="s">
        <v>81</v>
      </c>
      <c r="I58" s="65">
        <v>859337.49</v>
      </c>
      <c r="J58" s="75"/>
      <c r="K58" s="75"/>
      <c r="L58" s="75"/>
      <c r="M58" s="75">
        <f>I58+J58+K58+L58</f>
        <v>859337.49</v>
      </c>
      <c r="N58" s="121" t="s">
        <v>371</v>
      </c>
    </row>
    <row r="59" spans="1:14" ht="14.45" customHeight="1">
      <c r="A59" s="7" t="s">
        <v>82</v>
      </c>
      <c r="B59" s="13">
        <v>802</v>
      </c>
      <c r="C59" s="13" t="s">
        <v>13</v>
      </c>
      <c r="D59" s="13" t="s">
        <v>51</v>
      </c>
      <c r="E59" s="13" t="s">
        <v>35</v>
      </c>
      <c r="F59" s="13" t="s">
        <v>73</v>
      </c>
      <c r="G59" s="7" t="s">
        <v>83</v>
      </c>
      <c r="H59" s="49" t="s">
        <v>0</v>
      </c>
      <c r="I59" s="65">
        <v>247300</v>
      </c>
      <c r="J59" s="75">
        <f>J60</f>
        <v>0</v>
      </c>
      <c r="K59" s="75">
        <f t="shared" ref="K59:M59" si="19">K60</f>
        <v>0</v>
      </c>
      <c r="L59" s="75">
        <f t="shared" si="19"/>
        <v>0</v>
      </c>
      <c r="M59" s="75">
        <f t="shared" si="19"/>
        <v>247300</v>
      </c>
    </row>
    <row r="60" spans="1:14" ht="28.9" customHeight="1">
      <c r="A60" s="7" t="s">
        <v>84</v>
      </c>
      <c r="B60" s="13">
        <v>802</v>
      </c>
      <c r="C60" s="13" t="s">
        <v>13</v>
      </c>
      <c r="D60" s="13" t="s">
        <v>51</v>
      </c>
      <c r="E60" s="13" t="s">
        <v>35</v>
      </c>
      <c r="F60" s="13" t="s">
        <v>73</v>
      </c>
      <c r="G60" s="7" t="s">
        <v>83</v>
      </c>
      <c r="H60" s="49" t="s">
        <v>85</v>
      </c>
      <c r="I60" s="65">
        <v>247300</v>
      </c>
      <c r="J60" s="75"/>
      <c r="K60" s="75"/>
      <c r="L60" s="75"/>
      <c r="M60" s="75">
        <f>I60+J60+K60+L60</f>
        <v>247300</v>
      </c>
      <c r="N60" s="124" t="s">
        <v>372</v>
      </c>
    </row>
    <row r="61" spans="1:14" ht="14.45" customHeight="1">
      <c r="A61" s="7" t="s">
        <v>46</v>
      </c>
      <c r="B61" s="13">
        <v>802</v>
      </c>
      <c r="C61" s="13" t="s">
        <v>13</v>
      </c>
      <c r="D61" s="13" t="s">
        <v>51</v>
      </c>
      <c r="E61" s="13" t="s">
        <v>35</v>
      </c>
      <c r="F61" s="13" t="s">
        <v>73</v>
      </c>
      <c r="G61" s="7" t="s">
        <v>47</v>
      </c>
      <c r="H61" s="49" t="s">
        <v>0</v>
      </c>
      <c r="I61" s="65">
        <v>180000</v>
      </c>
      <c r="J61" s="75">
        <f>J62</f>
        <v>0</v>
      </c>
      <c r="K61" s="75">
        <f t="shared" ref="K61:M61" si="20">K62</f>
        <v>0</v>
      </c>
      <c r="L61" s="75">
        <f t="shared" si="20"/>
        <v>0</v>
      </c>
      <c r="M61" s="75">
        <f t="shared" si="20"/>
        <v>180000</v>
      </c>
    </row>
    <row r="62" spans="1:14" ht="28.9" customHeight="1">
      <c r="A62" s="7" t="s">
        <v>86</v>
      </c>
      <c r="B62" s="13">
        <v>802</v>
      </c>
      <c r="C62" s="13" t="s">
        <v>13</v>
      </c>
      <c r="D62" s="13" t="s">
        <v>51</v>
      </c>
      <c r="E62" s="13" t="s">
        <v>35</v>
      </c>
      <c r="F62" s="13" t="s">
        <v>73</v>
      </c>
      <c r="G62" s="7" t="s">
        <v>47</v>
      </c>
      <c r="H62" s="49" t="s">
        <v>87</v>
      </c>
      <c r="I62" s="65">
        <v>180000</v>
      </c>
      <c r="J62" s="75"/>
      <c r="K62" s="75"/>
      <c r="L62" s="75"/>
      <c r="M62" s="75">
        <f>I62+J62+K62+L62</f>
        <v>180000</v>
      </c>
    </row>
    <row r="63" spans="1:14" ht="43.35" customHeight="1">
      <c r="A63" s="5" t="s">
        <v>40</v>
      </c>
      <c r="B63" s="6">
        <v>802</v>
      </c>
      <c r="C63" s="6" t="s">
        <v>13</v>
      </c>
      <c r="D63" s="6" t="s">
        <v>51</v>
      </c>
      <c r="E63" s="6" t="s">
        <v>35</v>
      </c>
      <c r="F63" s="6" t="s">
        <v>41</v>
      </c>
      <c r="G63" s="6" t="s">
        <v>0</v>
      </c>
      <c r="H63" s="51" t="s">
        <v>0</v>
      </c>
      <c r="I63" s="63">
        <v>7665913.6299999999</v>
      </c>
      <c r="J63" s="74">
        <f>J64+J65+J68+J73+J76+J81+J83+J85</f>
        <v>0</v>
      </c>
      <c r="K63" s="74">
        <f t="shared" ref="K63:M63" si="21">K64+K65+K68+K73+K76+K81+K83+K85</f>
        <v>0</v>
      </c>
      <c r="L63" s="74">
        <f t="shared" si="21"/>
        <v>0</v>
      </c>
      <c r="M63" s="74">
        <f t="shared" si="21"/>
        <v>7665913.6299999999</v>
      </c>
    </row>
    <row r="64" spans="1:14" ht="14.45" customHeight="1">
      <c r="A64" s="7" t="s">
        <v>74</v>
      </c>
      <c r="B64" s="13">
        <v>802</v>
      </c>
      <c r="C64" s="13" t="s">
        <v>13</v>
      </c>
      <c r="D64" s="13" t="s">
        <v>51</v>
      </c>
      <c r="E64" s="13" t="s">
        <v>35</v>
      </c>
      <c r="F64" s="13" t="s">
        <v>41</v>
      </c>
      <c r="G64" s="7" t="s">
        <v>75</v>
      </c>
      <c r="H64" s="49" t="s">
        <v>0</v>
      </c>
      <c r="I64" s="65">
        <v>99886.73</v>
      </c>
      <c r="J64" s="75"/>
      <c r="K64" s="75"/>
      <c r="L64" s="75"/>
      <c r="M64" s="75">
        <f>I64+J64+K64+L64</f>
        <v>99886.73</v>
      </c>
    </row>
    <row r="65" spans="1:14" ht="14.45" customHeight="1">
      <c r="A65" s="7" t="s">
        <v>88</v>
      </c>
      <c r="B65" s="13">
        <v>802</v>
      </c>
      <c r="C65" s="13" t="s">
        <v>13</v>
      </c>
      <c r="D65" s="13" t="s">
        <v>51</v>
      </c>
      <c r="E65" s="13" t="s">
        <v>35</v>
      </c>
      <c r="F65" s="13" t="s">
        <v>41</v>
      </c>
      <c r="G65" s="7" t="s">
        <v>89</v>
      </c>
      <c r="H65" s="49" t="s">
        <v>0</v>
      </c>
      <c r="I65" s="65">
        <v>350000</v>
      </c>
      <c r="J65" s="75">
        <f>J66+J67</f>
        <v>0</v>
      </c>
      <c r="K65" s="75">
        <f t="shared" ref="K65:M65" si="22">K66+K67</f>
        <v>0</v>
      </c>
      <c r="L65" s="75">
        <f t="shared" si="22"/>
        <v>0</v>
      </c>
      <c r="M65" s="75">
        <f t="shared" si="22"/>
        <v>350000</v>
      </c>
    </row>
    <row r="66" spans="1:14" ht="86.85" customHeight="1">
      <c r="A66" s="7" t="s">
        <v>68</v>
      </c>
      <c r="B66" s="13">
        <v>802</v>
      </c>
      <c r="C66" s="13" t="s">
        <v>13</v>
      </c>
      <c r="D66" s="13" t="s">
        <v>51</v>
      </c>
      <c r="E66" s="13" t="s">
        <v>35</v>
      </c>
      <c r="F66" s="13" t="s">
        <v>41</v>
      </c>
      <c r="G66" s="7" t="s">
        <v>89</v>
      </c>
      <c r="H66" s="49" t="s">
        <v>69</v>
      </c>
      <c r="I66" s="65">
        <v>0</v>
      </c>
      <c r="J66" s="75">
        <v>0</v>
      </c>
      <c r="K66" s="75">
        <v>0</v>
      </c>
      <c r="L66" s="75">
        <v>0</v>
      </c>
      <c r="M66" s="75">
        <f>I66+J66+K66+L66</f>
        <v>0</v>
      </c>
    </row>
    <row r="67" spans="1:14" ht="28.9" customHeight="1">
      <c r="A67" s="7" t="s">
        <v>90</v>
      </c>
      <c r="B67" s="13">
        <v>802</v>
      </c>
      <c r="C67" s="13" t="s">
        <v>13</v>
      </c>
      <c r="D67" s="13" t="s">
        <v>51</v>
      </c>
      <c r="E67" s="13" t="s">
        <v>35</v>
      </c>
      <c r="F67" s="13" t="s">
        <v>41</v>
      </c>
      <c r="G67" s="7" t="s">
        <v>89</v>
      </c>
      <c r="H67" s="49" t="s">
        <v>91</v>
      </c>
      <c r="I67" s="65">
        <v>350000</v>
      </c>
      <c r="J67" s="75"/>
      <c r="K67" s="75"/>
      <c r="L67" s="75"/>
      <c r="M67" s="75">
        <f>I67+J67+K67+L67</f>
        <v>350000</v>
      </c>
      <c r="N67" s="124"/>
    </row>
    <row r="68" spans="1:14" ht="14.45" customHeight="1">
      <c r="A68" s="7" t="s">
        <v>92</v>
      </c>
      <c r="B68" s="13">
        <v>802</v>
      </c>
      <c r="C68" s="13" t="s">
        <v>13</v>
      </c>
      <c r="D68" s="13" t="s">
        <v>51</v>
      </c>
      <c r="E68" s="13" t="s">
        <v>35</v>
      </c>
      <c r="F68" s="13" t="s">
        <v>41</v>
      </c>
      <c r="G68" s="7" t="s">
        <v>93</v>
      </c>
      <c r="H68" s="49" t="s">
        <v>0</v>
      </c>
      <c r="I68" s="65">
        <v>3587670.9</v>
      </c>
      <c r="J68" s="75">
        <f>J69+J70+J71+J72</f>
        <v>0</v>
      </c>
      <c r="K68" s="75">
        <f t="shared" ref="K68:M68" si="23">K69+K70+K71+K72</f>
        <v>0</v>
      </c>
      <c r="L68" s="75">
        <f t="shared" si="23"/>
        <v>0</v>
      </c>
      <c r="M68" s="75">
        <f t="shared" si="23"/>
        <v>3587670.9</v>
      </c>
    </row>
    <row r="69" spans="1:14" ht="57" customHeight="1">
      <c r="A69" s="7" t="s">
        <v>94</v>
      </c>
      <c r="B69" s="13">
        <v>802</v>
      </c>
      <c r="C69" s="13" t="s">
        <v>13</v>
      </c>
      <c r="D69" s="13" t="s">
        <v>51</v>
      </c>
      <c r="E69" s="13" t="s">
        <v>35</v>
      </c>
      <c r="F69" s="13" t="s">
        <v>41</v>
      </c>
      <c r="G69" s="7" t="s">
        <v>93</v>
      </c>
      <c r="H69" s="49" t="s">
        <v>95</v>
      </c>
      <c r="I69" s="65">
        <v>2600000</v>
      </c>
      <c r="J69" s="75"/>
      <c r="K69" s="75"/>
      <c r="L69" s="75"/>
      <c r="M69" s="75">
        <f>I69+J69+K69+L69</f>
        <v>2600000</v>
      </c>
    </row>
    <row r="70" spans="1:14" ht="28.9" customHeight="1">
      <c r="A70" s="7" t="s">
        <v>96</v>
      </c>
      <c r="B70" s="13">
        <v>802</v>
      </c>
      <c r="C70" s="13" t="s">
        <v>13</v>
      </c>
      <c r="D70" s="13" t="s">
        <v>51</v>
      </c>
      <c r="E70" s="13" t="s">
        <v>35</v>
      </c>
      <c r="F70" s="13" t="s">
        <v>41</v>
      </c>
      <c r="G70" s="7" t="s">
        <v>93</v>
      </c>
      <c r="H70" s="49" t="s">
        <v>97</v>
      </c>
      <c r="I70" s="65">
        <v>817670.9</v>
      </c>
      <c r="J70" s="75"/>
      <c r="K70" s="75"/>
      <c r="L70" s="75"/>
      <c r="M70" s="75">
        <f>I70+J70+K70+L70</f>
        <v>817670.9</v>
      </c>
    </row>
    <row r="71" spans="1:14" ht="28.9" customHeight="1">
      <c r="A71" s="7" t="s">
        <v>98</v>
      </c>
      <c r="B71" s="13">
        <v>802</v>
      </c>
      <c r="C71" s="13" t="s">
        <v>13</v>
      </c>
      <c r="D71" s="13" t="s">
        <v>51</v>
      </c>
      <c r="E71" s="13" t="s">
        <v>35</v>
      </c>
      <c r="F71" s="13" t="s">
        <v>41</v>
      </c>
      <c r="G71" s="7" t="s">
        <v>93</v>
      </c>
      <c r="H71" s="49" t="s">
        <v>99</v>
      </c>
      <c r="I71" s="65">
        <v>150000</v>
      </c>
      <c r="J71" s="75"/>
      <c r="K71" s="75"/>
      <c r="L71" s="75"/>
      <c r="M71" s="75">
        <f t="shared" ref="M71:M72" si="24">I71+J71+K71+L71</f>
        <v>150000</v>
      </c>
    </row>
    <row r="72" spans="1:14" ht="28.9" customHeight="1">
      <c r="A72" s="7" t="s">
        <v>100</v>
      </c>
      <c r="B72" s="13">
        <v>802</v>
      </c>
      <c r="C72" s="13" t="s">
        <v>13</v>
      </c>
      <c r="D72" s="13" t="s">
        <v>51</v>
      </c>
      <c r="E72" s="13" t="s">
        <v>35</v>
      </c>
      <c r="F72" s="13" t="s">
        <v>41</v>
      </c>
      <c r="G72" s="7" t="s">
        <v>93</v>
      </c>
      <c r="H72" s="49" t="s">
        <v>101</v>
      </c>
      <c r="I72" s="65">
        <v>20000</v>
      </c>
      <c r="J72" s="75"/>
      <c r="K72" s="75"/>
      <c r="L72" s="75"/>
      <c r="M72" s="75">
        <f t="shared" si="24"/>
        <v>20000</v>
      </c>
    </row>
    <row r="73" spans="1:14" ht="14.45" customHeight="1">
      <c r="A73" s="7" t="s">
        <v>76</v>
      </c>
      <c r="B73" s="13">
        <v>802</v>
      </c>
      <c r="C73" s="13" t="s">
        <v>13</v>
      </c>
      <c r="D73" s="13" t="s">
        <v>51</v>
      </c>
      <c r="E73" s="13" t="s">
        <v>35</v>
      </c>
      <c r="F73" s="13" t="s">
        <v>41</v>
      </c>
      <c r="G73" s="7" t="s">
        <v>77</v>
      </c>
      <c r="H73" s="49" t="s">
        <v>0</v>
      </c>
      <c r="I73" s="65">
        <v>360000</v>
      </c>
      <c r="J73" s="75">
        <f>J74+J75</f>
        <v>0</v>
      </c>
      <c r="K73" s="75">
        <f t="shared" ref="K73:M73" si="25">K74+K75</f>
        <v>0</v>
      </c>
      <c r="L73" s="75">
        <f t="shared" si="25"/>
        <v>0</v>
      </c>
      <c r="M73" s="75">
        <f t="shared" si="25"/>
        <v>360000</v>
      </c>
    </row>
    <row r="74" spans="1:14" ht="28.9" customHeight="1">
      <c r="A74" s="7" t="s">
        <v>102</v>
      </c>
      <c r="B74" s="13">
        <v>802</v>
      </c>
      <c r="C74" s="13" t="s">
        <v>13</v>
      </c>
      <c r="D74" s="13" t="s">
        <v>51</v>
      </c>
      <c r="E74" s="13" t="s">
        <v>35</v>
      </c>
      <c r="F74" s="13" t="s">
        <v>41</v>
      </c>
      <c r="G74" s="7" t="s">
        <v>77</v>
      </c>
      <c r="H74" s="49" t="s">
        <v>103</v>
      </c>
      <c r="I74" s="65">
        <v>170000</v>
      </c>
      <c r="J74" s="75"/>
      <c r="K74" s="75"/>
      <c r="L74" s="75"/>
      <c r="M74" s="75">
        <f>I74+J74+K74+L74</f>
        <v>170000</v>
      </c>
    </row>
    <row r="75" spans="1:14" ht="28.9" customHeight="1">
      <c r="A75" s="7" t="s">
        <v>78</v>
      </c>
      <c r="B75" s="13">
        <v>802</v>
      </c>
      <c r="C75" s="13" t="s">
        <v>13</v>
      </c>
      <c r="D75" s="13" t="s">
        <v>51</v>
      </c>
      <c r="E75" s="13" t="s">
        <v>35</v>
      </c>
      <c r="F75" s="13" t="s">
        <v>41</v>
      </c>
      <c r="G75" s="7" t="s">
        <v>77</v>
      </c>
      <c r="H75" s="49" t="s">
        <v>79</v>
      </c>
      <c r="I75" s="65">
        <v>190000</v>
      </c>
      <c r="J75" s="75"/>
      <c r="K75" s="75"/>
      <c r="L75" s="75"/>
      <c r="M75" s="75">
        <f>I75+J75+K75+L75</f>
        <v>190000</v>
      </c>
    </row>
    <row r="76" spans="1:14" ht="14.45" customHeight="1">
      <c r="A76" s="7" t="s">
        <v>58</v>
      </c>
      <c r="B76" s="13">
        <v>802</v>
      </c>
      <c r="C76" s="13" t="s">
        <v>13</v>
      </c>
      <c r="D76" s="13" t="s">
        <v>51</v>
      </c>
      <c r="E76" s="13" t="s">
        <v>35</v>
      </c>
      <c r="F76" s="13" t="s">
        <v>41</v>
      </c>
      <c r="G76" s="7" t="s">
        <v>59</v>
      </c>
      <c r="H76" s="49" t="s">
        <v>0</v>
      </c>
      <c r="I76" s="65">
        <v>1472991</v>
      </c>
      <c r="J76" s="75">
        <f>J77+J78+J79+J80</f>
        <v>0</v>
      </c>
      <c r="K76" s="75">
        <f t="shared" ref="K76:M76" si="26">K77+K78+K79+K80</f>
        <v>0</v>
      </c>
      <c r="L76" s="75">
        <f t="shared" si="26"/>
        <v>0</v>
      </c>
      <c r="M76" s="75">
        <f t="shared" si="26"/>
        <v>1472991</v>
      </c>
    </row>
    <row r="77" spans="1:14" ht="86.85" customHeight="1">
      <c r="A77" s="7" t="s">
        <v>68</v>
      </c>
      <c r="B77" s="13">
        <v>802</v>
      </c>
      <c r="C77" s="13" t="s">
        <v>13</v>
      </c>
      <c r="D77" s="13" t="s">
        <v>51</v>
      </c>
      <c r="E77" s="13" t="s">
        <v>35</v>
      </c>
      <c r="F77" s="13" t="s">
        <v>41</v>
      </c>
      <c r="G77" s="7" t="s">
        <v>59</v>
      </c>
      <c r="H77" s="49" t="s">
        <v>69</v>
      </c>
      <c r="I77" s="65">
        <v>500000</v>
      </c>
      <c r="J77" s="75"/>
      <c r="K77" s="75"/>
      <c r="L77" s="75"/>
      <c r="M77" s="75">
        <f>I77+J77+K77+L77</f>
        <v>500000</v>
      </c>
    </row>
    <row r="78" spans="1:14" ht="14.45" customHeight="1">
      <c r="A78" s="7" t="s">
        <v>104</v>
      </c>
      <c r="B78" s="13">
        <v>802</v>
      </c>
      <c r="C78" s="13" t="s">
        <v>13</v>
      </c>
      <c r="D78" s="13" t="s">
        <v>51</v>
      </c>
      <c r="E78" s="13" t="s">
        <v>35</v>
      </c>
      <c r="F78" s="13" t="s">
        <v>41</v>
      </c>
      <c r="G78" s="7" t="s">
        <v>59</v>
      </c>
      <c r="H78" s="49" t="s">
        <v>105</v>
      </c>
      <c r="I78" s="65">
        <v>15000</v>
      </c>
      <c r="J78" s="75"/>
      <c r="K78" s="75"/>
      <c r="L78" s="75"/>
      <c r="M78" s="75">
        <f t="shared" ref="M78:M80" si="27">I78+J78+K78+L78</f>
        <v>15000</v>
      </c>
    </row>
    <row r="79" spans="1:14" ht="28.9" customHeight="1">
      <c r="A79" s="7" t="s">
        <v>106</v>
      </c>
      <c r="B79" s="13">
        <v>802</v>
      </c>
      <c r="C79" s="13" t="s">
        <v>13</v>
      </c>
      <c r="D79" s="13" t="s">
        <v>51</v>
      </c>
      <c r="E79" s="13" t="s">
        <v>35</v>
      </c>
      <c r="F79" s="13" t="s">
        <v>41</v>
      </c>
      <c r="G79" s="7" t="s">
        <v>59</v>
      </c>
      <c r="H79" s="49" t="s">
        <v>107</v>
      </c>
      <c r="I79" s="65">
        <v>65000</v>
      </c>
      <c r="J79" s="75"/>
      <c r="K79" s="75"/>
      <c r="L79" s="75"/>
      <c r="M79" s="75">
        <f t="shared" si="27"/>
        <v>65000</v>
      </c>
    </row>
    <row r="80" spans="1:14" ht="14.45" customHeight="1">
      <c r="A80" s="7" t="s">
        <v>108</v>
      </c>
      <c r="B80" s="13">
        <v>802</v>
      </c>
      <c r="C80" s="13" t="s">
        <v>13</v>
      </c>
      <c r="D80" s="13" t="s">
        <v>51</v>
      </c>
      <c r="E80" s="13" t="s">
        <v>35</v>
      </c>
      <c r="F80" s="13" t="s">
        <v>41</v>
      </c>
      <c r="G80" s="7" t="s">
        <v>59</v>
      </c>
      <c r="H80" s="49" t="s">
        <v>109</v>
      </c>
      <c r="I80" s="65">
        <v>892991</v>
      </c>
      <c r="J80" s="75"/>
      <c r="K80" s="75"/>
      <c r="L80" s="75"/>
      <c r="M80" s="75">
        <f t="shared" si="27"/>
        <v>892991</v>
      </c>
    </row>
    <row r="81" spans="1:14" ht="14.45" customHeight="1">
      <c r="A81" s="7" t="s">
        <v>42</v>
      </c>
      <c r="B81" s="13">
        <v>802</v>
      </c>
      <c r="C81" s="13" t="s">
        <v>13</v>
      </c>
      <c r="D81" s="13" t="s">
        <v>51</v>
      </c>
      <c r="E81" s="13" t="s">
        <v>35</v>
      </c>
      <c r="F81" s="13" t="s">
        <v>41</v>
      </c>
      <c r="G81" s="7" t="s">
        <v>43</v>
      </c>
      <c r="H81" s="49" t="s">
        <v>0</v>
      </c>
      <c r="I81" s="65">
        <v>46256</v>
      </c>
      <c r="J81" s="75">
        <f>J82</f>
        <v>0</v>
      </c>
      <c r="K81" s="75">
        <f t="shared" ref="K81:M81" si="28">K82</f>
        <v>0</v>
      </c>
      <c r="L81" s="75">
        <f t="shared" si="28"/>
        <v>0</v>
      </c>
      <c r="M81" s="75">
        <f t="shared" si="28"/>
        <v>46256</v>
      </c>
    </row>
    <row r="82" spans="1:14" ht="14.45" customHeight="1">
      <c r="A82" s="7" t="s">
        <v>110</v>
      </c>
      <c r="B82" s="13">
        <v>802</v>
      </c>
      <c r="C82" s="13" t="s">
        <v>13</v>
      </c>
      <c r="D82" s="13" t="s">
        <v>51</v>
      </c>
      <c r="E82" s="13" t="s">
        <v>35</v>
      </c>
      <c r="F82" s="13" t="s">
        <v>41</v>
      </c>
      <c r="G82" s="7" t="s">
        <v>43</v>
      </c>
      <c r="H82" s="49" t="s">
        <v>111</v>
      </c>
      <c r="I82" s="65">
        <v>46256</v>
      </c>
      <c r="J82" s="75"/>
      <c r="K82" s="75"/>
      <c r="L82" s="75"/>
      <c r="M82" s="75">
        <f>I82+J82+K82+L82</f>
        <v>46256</v>
      </c>
    </row>
    <row r="83" spans="1:14" ht="14.45" customHeight="1">
      <c r="A83" s="7" t="s">
        <v>82</v>
      </c>
      <c r="B83" s="13">
        <v>802</v>
      </c>
      <c r="C83" s="13" t="s">
        <v>13</v>
      </c>
      <c r="D83" s="13" t="s">
        <v>51</v>
      </c>
      <c r="E83" s="13" t="s">
        <v>35</v>
      </c>
      <c r="F83" s="13" t="s">
        <v>41</v>
      </c>
      <c r="G83" s="7" t="s">
        <v>83</v>
      </c>
      <c r="H83" s="49" t="s">
        <v>0</v>
      </c>
      <c r="I83" s="65">
        <v>0</v>
      </c>
      <c r="J83" s="75">
        <f>J84</f>
        <v>0</v>
      </c>
      <c r="K83" s="75">
        <f t="shared" ref="K83:M83" si="29">K84</f>
        <v>0</v>
      </c>
      <c r="L83" s="75">
        <f t="shared" si="29"/>
        <v>0</v>
      </c>
      <c r="M83" s="75">
        <f t="shared" si="29"/>
        <v>0</v>
      </c>
    </row>
    <row r="84" spans="1:14" ht="28.9" customHeight="1">
      <c r="A84" s="7" t="s">
        <v>84</v>
      </c>
      <c r="B84" s="13">
        <v>802</v>
      </c>
      <c r="C84" s="13" t="s">
        <v>13</v>
      </c>
      <c r="D84" s="13" t="s">
        <v>51</v>
      </c>
      <c r="E84" s="13" t="s">
        <v>35</v>
      </c>
      <c r="F84" s="13" t="s">
        <v>41</v>
      </c>
      <c r="G84" s="7" t="s">
        <v>83</v>
      </c>
      <c r="H84" s="49" t="s">
        <v>85</v>
      </c>
      <c r="I84" s="65">
        <v>0</v>
      </c>
      <c r="J84" s="75"/>
      <c r="K84" s="75"/>
      <c r="L84" s="75"/>
      <c r="M84" s="75">
        <f>I84+J84+K84+L84</f>
        <v>0</v>
      </c>
    </row>
    <row r="85" spans="1:14" ht="14.45" customHeight="1">
      <c r="A85" s="7" t="s">
        <v>46</v>
      </c>
      <c r="B85" s="13">
        <v>802</v>
      </c>
      <c r="C85" s="13" t="s">
        <v>13</v>
      </c>
      <c r="D85" s="13" t="s">
        <v>51</v>
      </c>
      <c r="E85" s="13" t="s">
        <v>35</v>
      </c>
      <c r="F85" s="13" t="s">
        <v>41</v>
      </c>
      <c r="G85" s="7" t="s">
        <v>47</v>
      </c>
      <c r="H85" s="49" t="s">
        <v>0</v>
      </c>
      <c r="I85" s="65">
        <v>1749109</v>
      </c>
      <c r="J85" s="75">
        <f>J86+J87</f>
        <v>0</v>
      </c>
      <c r="K85" s="75">
        <f t="shared" ref="K85:M85" si="30">K86+K87</f>
        <v>0</v>
      </c>
      <c r="L85" s="75">
        <f t="shared" si="30"/>
        <v>0</v>
      </c>
      <c r="M85" s="75">
        <f t="shared" si="30"/>
        <v>1749109</v>
      </c>
    </row>
    <row r="86" spans="1:14" ht="28.9" customHeight="1">
      <c r="A86" s="7" t="s">
        <v>112</v>
      </c>
      <c r="B86" s="13">
        <v>802</v>
      </c>
      <c r="C86" s="13" t="s">
        <v>13</v>
      </c>
      <c r="D86" s="13" t="s">
        <v>51</v>
      </c>
      <c r="E86" s="13" t="s">
        <v>35</v>
      </c>
      <c r="F86" s="13" t="s">
        <v>41</v>
      </c>
      <c r="G86" s="7" t="s">
        <v>47</v>
      </c>
      <c r="H86" s="49" t="s">
        <v>113</v>
      </c>
      <c r="I86" s="65">
        <v>1028000</v>
      </c>
      <c r="J86" s="75"/>
      <c r="K86" s="75"/>
      <c r="L86" s="75"/>
      <c r="M86" s="75">
        <f>I86+J86+K86+L86</f>
        <v>1028000</v>
      </c>
      <c r="N86" s="124"/>
    </row>
    <row r="87" spans="1:14" ht="28.9" customHeight="1">
      <c r="A87" s="7" t="s">
        <v>86</v>
      </c>
      <c r="B87" s="13">
        <v>802</v>
      </c>
      <c r="C87" s="13" t="s">
        <v>13</v>
      </c>
      <c r="D87" s="13" t="s">
        <v>51</v>
      </c>
      <c r="E87" s="13" t="s">
        <v>35</v>
      </c>
      <c r="F87" s="13" t="s">
        <v>41</v>
      </c>
      <c r="G87" s="7" t="s">
        <v>47</v>
      </c>
      <c r="H87" s="49" t="s">
        <v>87</v>
      </c>
      <c r="I87" s="65">
        <v>721109</v>
      </c>
      <c r="J87" s="75"/>
      <c r="K87" s="75"/>
      <c r="L87" s="75"/>
      <c r="M87" s="75">
        <f>I87+J87+K87+L87</f>
        <v>721109</v>
      </c>
      <c r="N87" s="121" t="s">
        <v>372</v>
      </c>
    </row>
    <row r="88" spans="1:14" ht="28.9" customHeight="1">
      <c r="A88" s="10" t="s">
        <v>114</v>
      </c>
      <c r="B88" s="6">
        <v>802</v>
      </c>
      <c r="C88" s="6" t="s">
        <v>13</v>
      </c>
      <c r="D88" s="6" t="s">
        <v>51</v>
      </c>
      <c r="E88" s="6" t="s">
        <v>35</v>
      </c>
      <c r="F88" s="6" t="s">
        <v>115</v>
      </c>
      <c r="G88" s="6" t="s">
        <v>0</v>
      </c>
      <c r="H88" s="51" t="s">
        <v>0</v>
      </c>
      <c r="I88" s="63">
        <v>684000</v>
      </c>
      <c r="J88" s="74">
        <f t="shared" ref="J88:M90" si="31">J89</f>
        <v>0</v>
      </c>
      <c r="K88" s="74">
        <f t="shared" si="31"/>
        <v>0</v>
      </c>
      <c r="L88" s="74">
        <f t="shared" si="31"/>
        <v>0</v>
      </c>
      <c r="M88" s="74">
        <f t="shared" si="31"/>
        <v>684000</v>
      </c>
    </row>
    <row r="89" spans="1:14" ht="43.35" customHeight="1">
      <c r="A89" s="10" t="s">
        <v>116</v>
      </c>
      <c r="B89" s="6">
        <v>802</v>
      </c>
      <c r="C89" s="6" t="s">
        <v>13</v>
      </c>
      <c r="D89" s="6" t="s">
        <v>51</v>
      </c>
      <c r="E89" s="6" t="s">
        <v>35</v>
      </c>
      <c r="F89" s="6" t="s">
        <v>117</v>
      </c>
      <c r="G89" s="6" t="s">
        <v>0</v>
      </c>
      <c r="H89" s="51" t="s">
        <v>0</v>
      </c>
      <c r="I89" s="63">
        <v>684000</v>
      </c>
      <c r="J89" s="74">
        <f t="shared" si="31"/>
        <v>0</v>
      </c>
      <c r="K89" s="74">
        <f t="shared" si="31"/>
        <v>0</v>
      </c>
      <c r="L89" s="74">
        <f t="shared" si="31"/>
        <v>0</v>
      </c>
      <c r="M89" s="74">
        <f t="shared" si="31"/>
        <v>684000</v>
      </c>
    </row>
    <row r="90" spans="1:14" ht="57.6" customHeight="1">
      <c r="A90" s="5" t="s">
        <v>118</v>
      </c>
      <c r="B90" s="6">
        <v>802</v>
      </c>
      <c r="C90" s="6" t="s">
        <v>13</v>
      </c>
      <c r="D90" s="6" t="s">
        <v>51</v>
      </c>
      <c r="E90" s="6" t="s">
        <v>35</v>
      </c>
      <c r="F90" s="6" t="s">
        <v>119</v>
      </c>
      <c r="G90" s="6" t="s">
        <v>0</v>
      </c>
      <c r="H90" s="51" t="s">
        <v>0</v>
      </c>
      <c r="I90" s="63">
        <v>684000</v>
      </c>
      <c r="J90" s="74">
        <f t="shared" si="31"/>
        <v>0</v>
      </c>
      <c r="K90" s="74">
        <f t="shared" si="31"/>
        <v>0</v>
      </c>
      <c r="L90" s="74">
        <f t="shared" si="31"/>
        <v>0</v>
      </c>
      <c r="M90" s="74">
        <f t="shared" si="31"/>
        <v>684000</v>
      </c>
    </row>
    <row r="91" spans="1:14" ht="14.45" customHeight="1">
      <c r="A91" s="7" t="s">
        <v>120</v>
      </c>
      <c r="B91" s="13">
        <v>802</v>
      </c>
      <c r="C91" s="13" t="s">
        <v>13</v>
      </c>
      <c r="D91" s="13" t="s">
        <v>51</v>
      </c>
      <c r="E91" s="13" t="s">
        <v>35</v>
      </c>
      <c r="F91" s="13" t="s">
        <v>119</v>
      </c>
      <c r="G91" s="7" t="s">
        <v>121</v>
      </c>
      <c r="H91" s="49" t="s">
        <v>0</v>
      </c>
      <c r="I91" s="65">
        <v>684000</v>
      </c>
      <c r="J91" s="75"/>
      <c r="K91" s="75"/>
      <c r="L91" s="75"/>
      <c r="M91" s="75">
        <f>I91+J91+K91+L91</f>
        <v>684000</v>
      </c>
    </row>
    <row r="92" spans="1:14" ht="14.45" customHeight="1">
      <c r="A92" s="10" t="s">
        <v>338</v>
      </c>
      <c r="B92" s="6">
        <v>802</v>
      </c>
      <c r="C92" s="6" t="s">
        <v>13</v>
      </c>
      <c r="D92" s="21" t="s">
        <v>247</v>
      </c>
      <c r="E92" s="6" t="s">
        <v>339</v>
      </c>
      <c r="F92" s="6"/>
      <c r="G92" s="6"/>
      <c r="H92" s="51"/>
      <c r="I92" s="63">
        <v>900000</v>
      </c>
      <c r="J92" s="74">
        <f>J93+J96</f>
        <v>0</v>
      </c>
      <c r="K92" s="74">
        <f t="shared" ref="K92:M92" si="32">K93+K96</f>
        <v>0</v>
      </c>
      <c r="L92" s="74">
        <f t="shared" si="32"/>
        <v>0</v>
      </c>
      <c r="M92" s="74">
        <f t="shared" si="32"/>
        <v>900000</v>
      </c>
    </row>
    <row r="93" spans="1:14" ht="14.45" customHeight="1">
      <c r="A93" s="10" t="s">
        <v>340</v>
      </c>
      <c r="B93" s="6">
        <v>802</v>
      </c>
      <c r="C93" s="6" t="s">
        <v>13</v>
      </c>
      <c r="D93" s="21" t="s">
        <v>247</v>
      </c>
      <c r="E93" s="6" t="s">
        <v>341</v>
      </c>
      <c r="F93" s="6">
        <v>244</v>
      </c>
      <c r="G93" s="6"/>
      <c r="H93" s="51"/>
      <c r="I93" s="63">
        <v>450000</v>
      </c>
      <c r="J93" s="74">
        <f t="shared" ref="J93:M94" si="33">J94</f>
        <v>0</v>
      </c>
      <c r="K93" s="74">
        <f t="shared" si="33"/>
        <v>0</v>
      </c>
      <c r="L93" s="74">
        <f t="shared" si="33"/>
        <v>0</v>
      </c>
      <c r="M93" s="74">
        <f t="shared" si="33"/>
        <v>450000</v>
      </c>
    </row>
    <row r="94" spans="1:14" ht="14.45" customHeight="1">
      <c r="A94" s="7" t="s">
        <v>58</v>
      </c>
      <c r="B94" s="13">
        <v>802</v>
      </c>
      <c r="C94" s="26" t="s">
        <v>13</v>
      </c>
      <c r="D94" s="27" t="s">
        <v>247</v>
      </c>
      <c r="E94" s="26" t="s">
        <v>341</v>
      </c>
      <c r="F94" s="26">
        <v>244</v>
      </c>
      <c r="G94" s="26">
        <v>226</v>
      </c>
      <c r="H94" s="51"/>
      <c r="I94" s="66">
        <v>450000</v>
      </c>
      <c r="J94" s="75">
        <f t="shared" si="33"/>
        <v>0</v>
      </c>
      <c r="K94" s="75">
        <f t="shared" si="33"/>
        <v>0</v>
      </c>
      <c r="L94" s="75">
        <f t="shared" si="33"/>
        <v>0</v>
      </c>
      <c r="M94" s="75">
        <f t="shared" si="33"/>
        <v>450000</v>
      </c>
    </row>
    <row r="95" spans="1:14" ht="14.45" customHeight="1">
      <c r="A95" s="7" t="s">
        <v>108</v>
      </c>
      <c r="B95" s="13">
        <v>802</v>
      </c>
      <c r="C95" s="26" t="s">
        <v>13</v>
      </c>
      <c r="D95" s="27" t="s">
        <v>247</v>
      </c>
      <c r="E95" s="26" t="s">
        <v>341</v>
      </c>
      <c r="F95" s="26">
        <v>244</v>
      </c>
      <c r="G95" s="26">
        <v>226</v>
      </c>
      <c r="H95" s="53">
        <v>1140</v>
      </c>
      <c r="I95" s="66">
        <v>450000</v>
      </c>
      <c r="J95" s="75"/>
      <c r="K95" s="75"/>
      <c r="L95" s="75"/>
      <c r="M95" s="75">
        <f>I95+J95+K95+L95</f>
        <v>450000</v>
      </c>
    </row>
    <row r="96" spans="1:14" ht="14.45" customHeight="1">
      <c r="A96" s="10" t="s">
        <v>342</v>
      </c>
      <c r="B96" s="6">
        <v>802</v>
      </c>
      <c r="C96" s="6" t="s">
        <v>13</v>
      </c>
      <c r="D96" s="21" t="s">
        <v>247</v>
      </c>
      <c r="E96" s="6" t="s">
        <v>343</v>
      </c>
      <c r="F96" s="6">
        <v>244</v>
      </c>
      <c r="G96" s="6"/>
      <c r="H96" s="51"/>
      <c r="I96" s="63">
        <v>450000</v>
      </c>
      <c r="J96" s="75">
        <f t="shared" ref="J96:M97" si="34">J97</f>
        <v>0</v>
      </c>
      <c r="K96" s="75">
        <f t="shared" si="34"/>
        <v>0</v>
      </c>
      <c r="L96" s="75">
        <f t="shared" si="34"/>
        <v>0</v>
      </c>
      <c r="M96" s="75">
        <f t="shared" si="34"/>
        <v>450000</v>
      </c>
    </row>
    <row r="97" spans="1:14" ht="14.45" customHeight="1">
      <c r="A97" s="7" t="s">
        <v>58</v>
      </c>
      <c r="B97" s="13">
        <v>802</v>
      </c>
      <c r="C97" s="26" t="s">
        <v>13</v>
      </c>
      <c r="D97" s="27" t="s">
        <v>247</v>
      </c>
      <c r="E97" s="26" t="s">
        <v>343</v>
      </c>
      <c r="F97" s="26">
        <v>244</v>
      </c>
      <c r="G97" s="26">
        <v>226</v>
      </c>
      <c r="H97" s="51"/>
      <c r="I97" s="66">
        <v>450000</v>
      </c>
      <c r="J97" s="75">
        <f t="shared" si="34"/>
        <v>0</v>
      </c>
      <c r="K97" s="75">
        <f t="shared" si="34"/>
        <v>0</v>
      </c>
      <c r="L97" s="75">
        <f t="shared" si="34"/>
        <v>0</v>
      </c>
      <c r="M97" s="75">
        <f t="shared" si="34"/>
        <v>450000</v>
      </c>
    </row>
    <row r="98" spans="1:14" ht="14.45" customHeight="1">
      <c r="A98" s="7" t="s">
        <v>108</v>
      </c>
      <c r="B98" s="13">
        <v>802</v>
      </c>
      <c r="C98" s="26" t="s">
        <v>13</v>
      </c>
      <c r="D98" s="27" t="s">
        <v>247</v>
      </c>
      <c r="E98" s="26" t="s">
        <v>343</v>
      </c>
      <c r="F98" s="26">
        <v>244</v>
      </c>
      <c r="G98" s="26">
        <v>226</v>
      </c>
      <c r="H98" s="53">
        <v>1140</v>
      </c>
      <c r="I98" s="66">
        <v>450000</v>
      </c>
      <c r="J98" s="75"/>
      <c r="K98" s="75"/>
      <c r="L98" s="75"/>
      <c r="M98" s="75">
        <f>I98+J98+K98+L98</f>
        <v>450000</v>
      </c>
    </row>
    <row r="99" spans="1:14" ht="14.45" customHeight="1">
      <c r="A99" s="8" t="s">
        <v>122</v>
      </c>
      <c r="B99" s="87">
        <v>802</v>
      </c>
      <c r="C99" s="6" t="s">
        <v>13</v>
      </c>
      <c r="D99" s="6" t="s">
        <v>123</v>
      </c>
      <c r="E99" s="6" t="s">
        <v>0</v>
      </c>
      <c r="F99" s="6" t="s">
        <v>0</v>
      </c>
      <c r="G99" s="6" t="s">
        <v>0</v>
      </c>
      <c r="H99" s="51" t="s">
        <v>0</v>
      </c>
      <c r="I99" s="63">
        <v>37914045.480000004</v>
      </c>
      <c r="J99" s="74">
        <f>J100+J114</f>
        <v>0</v>
      </c>
      <c r="K99" s="74">
        <f t="shared" ref="K99:M99" si="35">K100+K114</f>
        <v>0</v>
      </c>
      <c r="L99" s="74">
        <f t="shared" si="35"/>
        <v>0</v>
      </c>
      <c r="M99" s="74">
        <f t="shared" si="35"/>
        <v>37914045.480000004</v>
      </c>
    </row>
    <row r="100" spans="1:14" ht="28.9" customHeight="1">
      <c r="A100" s="10" t="s">
        <v>124</v>
      </c>
      <c r="B100" s="6">
        <v>802</v>
      </c>
      <c r="C100" s="6" t="s">
        <v>13</v>
      </c>
      <c r="D100" s="6" t="s">
        <v>123</v>
      </c>
      <c r="E100" s="6" t="s">
        <v>125</v>
      </c>
      <c r="F100" s="6" t="s">
        <v>0</v>
      </c>
      <c r="G100" s="6" t="s">
        <v>0</v>
      </c>
      <c r="H100" s="51" t="s">
        <v>0</v>
      </c>
      <c r="I100" s="63">
        <v>10946212</v>
      </c>
      <c r="J100" s="74">
        <f t="shared" ref="J100:M112" si="36">J101</f>
        <v>0</v>
      </c>
      <c r="K100" s="74">
        <f t="shared" si="36"/>
        <v>0</v>
      </c>
      <c r="L100" s="74">
        <f t="shared" si="36"/>
        <v>0</v>
      </c>
      <c r="M100" s="74">
        <f t="shared" si="36"/>
        <v>10946212</v>
      </c>
    </row>
    <row r="101" spans="1:14" ht="28.9" customHeight="1">
      <c r="A101" s="10" t="s">
        <v>126</v>
      </c>
      <c r="B101" s="6">
        <v>802</v>
      </c>
      <c r="C101" s="6" t="s">
        <v>13</v>
      </c>
      <c r="D101" s="6" t="s">
        <v>123</v>
      </c>
      <c r="E101" s="6" t="s">
        <v>127</v>
      </c>
      <c r="F101" s="6" t="s">
        <v>0</v>
      </c>
      <c r="G101" s="6" t="s">
        <v>0</v>
      </c>
      <c r="H101" s="51" t="s">
        <v>0</v>
      </c>
      <c r="I101" s="63">
        <v>10946212</v>
      </c>
      <c r="J101" s="74">
        <f>J108+J102</f>
        <v>0</v>
      </c>
      <c r="K101" s="74">
        <f t="shared" ref="K101:M101" si="37">K108+K102</f>
        <v>0</v>
      </c>
      <c r="L101" s="74">
        <f t="shared" si="37"/>
        <v>0</v>
      </c>
      <c r="M101" s="74">
        <f t="shared" si="37"/>
        <v>10946212</v>
      </c>
    </row>
    <row r="102" spans="1:14" ht="28.9" customHeight="1">
      <c r="A102" s="10" t="s">
        <v>325</v>
      </c>
      <c r="B102" s="6">
        <v>802</v>
      </c>
      <c r="C102" s="6" t="s">
        <v>13</v>
      </c>
      <c r="D102" s="6">
        <v>13</v>
      </c>
      <c r="E102" s="6">
        <v>9320010020</v>
      </c>
      <c r="F102" s="6"/>
      <c r="G102" s="6"/>
      <c r="H102" s="51"/>
      <c r="I102" s="63">
        <v>10703212</v>
      </c>
      <c r="J102" s="74">
        <f>J103</f>
        <v>0</v>
      </c>
      <c r="K102" s="74">
        <f t="shared" ref="K102:M102" si="38">K103</f>
        <v>0</v>
      </c>
      <c r="L102" s="74">
        <f t="shared" si="38"/>
        <v>0</v>
      </c>
      <c r="M102" s="74">
        <f t="shared" si="38"/>
        <v>10703212</v>
      </c>
    </row>
    <row r="103" spans="1:14" ht="28.9" customHeight="1">
      <c r="A103" s="10" t="s">
        <v>36</v>
      </c>
      <c r="B103" s="6">
        <v>802</v>
      </c>
      <c r="C103" s="6" t="s">
        <v>13</v>
      </c>
      <c r="D103" s="6">
        <v>13</v>
      </c>
      <c r="E103" s="6">
        <v>9320010020</v>
      </c>
      <c r="F103" s="6">
        <v>200</v>
      </c>
      <c r="G103" s="6"/>
      <c r="H103" s="51"/>
      <c r="I103" s="63">
        <v>10703212</v>
      </c>
      <c r="J103" s="74">
        <f>J104+J106</f>
        <v>0</v>
      </c>
      <c r="K103" s="74">
        <f t="shared" ref="K103:M103" si="39">K104+K106</f>
        <v>0</v>
      </c>
      <c r="L103" s="74">
        <f t="shared" si="39"/>
        <v>0</v>
      </c>
      <c r="M103" s="74">
        <f t="shared" si="39"/>
        <v>10703212</v>
      </c>
    </row>
    <row r="104" spans="1:14" ht="28.9" customHeight="1">
      <c r="A104" s="30" t="s">
        <v>326</v>
      </c>
      <c r="B104" s="26">
        <v>802</v>
      </c>
      <c r="C104" s="26" t="s">
        <v>13</v>
      </c>
      <c r="D104" s="26">
        <v>13</v>
      </c>
      <c r="E104" s="26">
        <v>9320010020</v>
      </c>
      <c r="F104" s="26">
        <v>244</v>
      </c>
      <c r="G104" s="26">
        <v>225</v>
      </c>
      <c r="H104" s="53"/>
      <c r="I104" s="63">
        <v>10470070</v>
      </c>
      <c r="J104" s="74">
        <f>J105</f>
        <v>0</v>
      </c>
      <c r="K104" s="74">
        <f t="shared" ref="K104:M104" si="40">K105</f>
        <v>0</v>
      </c>
      <c r="L104" s="74">
        <f t="shared" si="40"/>
        <v>0</v>
      </c>
      <c r="M104" s="74">
        <f t="shared" si="40"/>
        <v>10470070</v>
      </c>
    </row>
    <row r="105" spans="1:14" ht="67.5" customHeight="1">
      <c r="A105" s="30" t="s">
        <v>327</v>
      </c>
      <c r="B105" s="26">
        <v>802</v>
      </c>
      <c r="C105" s="26" t="s">
        <v>13</v>
      </c>
      <c r="D105" s="26">
        <v>13</v>
      </c>
      <c r="E105" s="26">
        <v>9320010020</v>
      </c>
      <c r="F105" s="26">
        <v>244</v>
      </c>
      <c r="G105" s="26">
        <v>225</v>
      </c>
      <c r="H105" s="53">
        <v>1105</v>
      </c>
      <c r="I105" s="66">
        <v>10470070</v>
      </c>
      <c r="J105" s="75"/>
      <c r="K105" s="75"/>
      <c r="L105" s="75"/>
      <c r="M105" s="75">
        <f>I105+J105+K105+L105</f>
        <v>10470070</v>
      </c>
      <c r="N105" s="124" t="s">
        <v>373</v>
      </c>
    </row>
    <row r="106" spans="1:14" ht="28.9" customHeight="1">
      <c r="A106" s="30" t="s">
        <v>58</v>
      </c>
      <c r="B106" s="26">
        <v>802</v>
      </c>
      <c r="C106" s="26" t="s">
        <v>13</v>
      </c>
      <c r="D106" s="26">
        <v>13</v>
      </c>
      <c r="E106" s="26">
        <v>9320010020</v>
      </c>
      <c r="F106" s="26">
        <v>244</v>
      </c>
      <c r="G106" s="26">
        <v>226</v>
      </c>
      <c r="H106" s="53"/>
      <c r="I106" s="66">
        <v>233142</v>
      </c>
      <c r="J106" s="75">
        <f>J107</f>
        <v>0</v>
      </c>
      <c r="K106" s="75">
        <f t="shared" ref="K106:M106" si="41">K107</f>
        <v>0</v>
      </c>
      <c r="L106" s="75">
        <f t="shared" si="41"/>
        <v>0</v>
      </c>
      <c r="M106" s="75">
        <f t="shared" si="41"/>
        <v>233142</v>
      </c>
    </row>
    <row r="107" spans="1:14" ht="52.5" customHeight="1">
      <c r="A107" s="30" t="s">
        <v>346</v>
      </c>
      <c r="B107" s="26">
        <v>802</v>
      </c>
      <c r="C107" s="26" t="s">
        <v>13</v>
      </c>
      <c r="D107" s="26">
        <v>13</v>
      </c>
      <c r="E107" s="26">
        <v>9320010020</v>
      </c>
      <c r="F107" s="26">
        <v>244</v>
      </c>
      <c r="G107" s="26">
        <v>226</v>
      </c>
      <c r="H107" s="53">
        <v>1140</v>
      </c>
      <c r="I107" s="66">
        <v>233142</v>
      </c>
      <c r="J107" s="75"/>
      <c r="K107" s="75"/>
      <c r="L107" s="75"/>
      <c r="M107" s="75">
        <f>I107+J107+K107+L107</f>
        <v>233142</v>
      </c>
      <c r="N107" s="121" t="s">
        <v>369</v>
      </c>
    </row>
    <row r="108" spans="1:14" ht="28.9" customHeight="1">
      <c r="A108" s="11" t="s">
        <v>128</v>
      </c>
      <c r="B108" s="12">
        <v>802</v>
      </c>
      <c r="C108" s="12" t="s">
        <v>13</v>
      </c>
      <c r="D108" s="12" t="s">
        <v>123</v>
      </c>
      <c r="E108" s="12" t="s">
        <v>129</v>
      </c>
      <c r="F108" s="12" t="s">
        <v>0</v>
      </c>
      <c r="G108" s="12" t="s">
        <v>0</v>
      </c>
      <c r="H108" s="52" t="s">
        <v>0</v>
      </c>
      <c r="I108" s="64">
        <v>243000</v>
      </c>
      <c r="J108" s="74">
        <f t="shared" si="36"/>
        <v>0</v>
      </c>
      <c r="K108" s="74">
        <f t="shared" si="36"/>
        <v>0</v>
      </c>
      <c r="L108" s="74">
        <f t="shared" si="36"/>
        <v>0</v>
      </c>
      <c r="M108" s="74">
        <f t="shared" si="36"/>
        <v>243000</v>
      </c>
    </row>
    <row r="109" spans="1:14" ht="43.35" customHeight="1">
      <c r="A109" s="10" t="s">
        <v>36</v>
      </c>
      <c r="B109" s="6">
        <v>802</v>
      </c>
      <c r="C109" s="6" t="s">
        <v>13</v>
      </c>
      <c r="D109" s="6" t="s">
        <v>123</v>
      </c>
      <c r="E109" s="6" t="s">
        <v>129</v>
      </c>
      <c r="F109" s="6" t="s">
        <v>37</v>
      </c>
      <c r="G109" s="6" t="s">
        <v>0</v>
      </c>
      <c r="H109" s="51" t="s">
        <v>0</v>
      </c>
      <c r="I109" s="63">
        <v>243000</v>
      </c>
      <c r="J109" s="74">
        <f t="shared" si="36"/>
        <v>0</v>
      </c>
      <c r="K109" s="74">
        <f t="shared" si="36"/>
        <v>0</v>
      </c>
      <c r="L109" s="74">
        <f t="shared" si="36"/>
        <v>0</v>
      </c>
      <c r="M109" s="74">
        <f t="shared" si="36"/>
        <v>243000</v>
      </c>
    </row>
    <row r="110" spans="1:14" ht="43.35" customHeight="1">
      <c r="A110" s="10" t="s">
        <v>38</v>
      </c>
      <c r="B110" s="6">
        <v>802</v>
      </c>
      <c r="C110" s="6" t="s">
        <v>13</v>
      </c>
      <c r="D110" s="6" t="s">
        <v>123</v>
      </c>
      <c r="E110" s="6" t="s">
        <v>129</v>
      </c>
      <c r="F110" s="6" t="s">
        <v>39</v>
      </c>
      <c r="G110" s="6" t="s">
        <v>0</v>
      </c>
      <c r="H110" s="51" t="s">
        <v>0</v>
      </c>
      <c r="I110" s="63">
        <v>243000</v>
      </c>
      <c r="J110" s="74">
        <f t="shared" si="36"/>
        <v>0</v>
      </c>
      <c r="K110" s="74">
        <f t="shared" si="36"/>
        <v>0</v>
      </c>
      <c r="L110" s="74">
        <f t="shared" si="36"/>
        <v>0</v>
      </c>
      <c r="M110" s="74">
        <f t="shared" si="36"/>
        <v>243000</v>
      </c>
    </row>
    <row r="111" spans="1:14" ht="43.35" customHeight="1">
      <c r="A111" s="5" t="s">
        <v>40</v>
      </c>
      <c r="B111" s="6">
        <v>802</v>
      </c>
      <c r="C111" s="6" t="s">
        <v>13</v>
      </c>
      <c r="D111" s="6" t="s">
        <v>123</v>
      </c>
      <c r="E111" s="6" t="s">
        <v>129</v>
      </c>
      <c r="F111" s="6" t="s">
        <v>41</v>
      </c>
      <c r="G111" s="6" t="s">
        <v>0</v>
      </c>
      <c r="H111" s="51" t="s">
        <v>0</v>
      </c>
      <c r="I111" s="63">
        <v>243000</v>
      </c>
      <c r="J111" s="74">
        <f t="shared" si="36"/>
        <v>0</v>
      </c>
      <c r="K111" s="74">
        <f t="shared" si="36"/>
        <v>0</v>
      </c>
      <c r="L111" s="74">
        <f t="shared" si="36"/>
        <v>0</v>
      </c>
      <c r="M111" s="74">
        <f t="shared" si="36"/>
        <v>243000</v>
      </c>
    </row>
    <row r="112" spans="1:14" ht="14.45" customHeight="1">
      <c r="A112" s="7" t="s">
        <v>58</v>
      </c>
      <c r="B112" s="13">
        <v>802</v>
      </c>
      <c r="C112" s="13" t="s">
        <v>13</v>
      </c>
      <c r="D112" s="13" t="s">
        <v>123</v>
      </c>
      <c r="E112" s="13" t="s">
        <v>129</v>
      </c>
      <c r="F112" s="13" t="s">
        <v>41</v>
      </c>
      <c r="G112" s="7" t="s">
        <v>59</v>
      </c>
      <c r="H112" s="49" t="s">
        <v>0</v>
      </c>
      <c r="I112" s="65">
        <v>243000</v>
      </c>
      <c r="J112" s="75">
        <f t="shared" si="36"/>
        <v>0</v>
      </c>
      <c r="K112" s="75">
        <f t="shared" si="36"/>
        <v>0</v>
      </c>
      <c r="L112" s="75">
        <f t="shared" si="36"/>
        <v>0</v>
      </c>
      <c r="M112" s="75">
        <f t="shared" si="36"/>
        <v>243000</v>
      </c>
    </row>
    <row r="113" spans="1:13" ht="54.75" customHeight="1">
      <c r="A113" s="7" t="s">
        <v>108</v>
      </c>
      <c r="B113" s="13">
        <v>802</v>
      </c>
      <c r="C113" s="13" t="s">
        <v>13</v>
      </c>
      <c r="D113" s="13" t="s">
        <v>123</v>
      </c>
      <c r="E113" s="13" t="s">
        <v>129</v>
      </c>
      <c r="F113" s="13" t="s">
        <v>41</v>
      </c>
      <c r="G113" s="7" t="s">
        <v>59</v>
      </c>
      <c r="H113" s="49" t="s">
        <v>109</v>
      </c>
      <c r="I113" s="65">
        <v>243000</v>
      </c>
      <c r="J113" s="75"/>
      <c r="K113" s="75"/>
      <c r="L113" s="75"/>
      <c r="M113" s="75">
        <f>I113+J113+K113+L113</f>
        <v>243000</v>
      </c>
    </row>
    <row r="114" spans="1:13" ht="14.45" customHeight="1">
      <c r="A114" s="10" t="s">
        <v>16</v>
      </c>
      <c r="B114" s="6">
        <v>802</v>
      </c>
      <c r="C114" s="6" t="s">
        <v>13</v>
      </c>
      <c r="D114" s="6" t="s">
        <v>123</v>
      </c>
      <c r="E114" s="6" t="s">
        <v>17</v>
      </c>
      <c r="F114" s="6" t="s">
        <v>0</v>
      </c>
      <c r="G114" s="6" t="s">
        <v>0</v>
      </c>
      <c r="H114" s="51" t="s">
        <v>0</v>
      </c>
      <c r="I114" s="63">
        <v>26967833.480000004</v>
      </c>
      <c r="J114" s="74">
        <f>J115+J147</f>
        <v>0</v>
      </c>
      <c r="K114" s="74">
        <f t="shared" ref="K114:M114" si="42">K115+K147</f>
        <v>0</v>
      </c>
      <c r="L114" s="74">
        <f t="shared" si="42"/>
        <v>0</v>
      </c>
      <c r="M114" s="74">
        <f t="shared" si="42"/>
        <v>26967833.480000004</v>
      </c>
    </row>
    <row r="115" spans="1:13" ht="14.45" customHeight="1">
      <c r="A115" s="10" t="s">
        <v>130</v>
      </c>
      <c r="B115" s="6">
        <v>802</v>
      </c>
      <c r="C115" s="6" t="s">
        <v>13</v>
      </c>
      <c r="D115" s="6" t="s">
        <v>123</v>
      </c>
      <c r="E115" s="6" t="s">
        <v>131</v>
      </c>
      <c r="F115" s="6" t="s">
        <v>0</v>
      </c>
      <c r="G115" s="6" t="s">
        <v>0</v>
      </c>
      <c r="H115" s="51" t="s">
        <v>0</v>
      </c>
      <c r="I115" s="63">
        <v>26393832.480000004</v>
      </c>
      <c r="J115" s="74">
        <f>J116+J122</f>
        <v>0</v>
      </c>
      <c r="K115" s="74">
        <f t="shared" ref="K115:M115" si="43">K116+K122</f>
        <v>0</v>
      </c>
      <c r="L115" s="74">
        <f t="shared" si="43"/>
        <v>0</v>
      </c>
      <c r="M115" s="74">
        <f t="shared" si="43"/>
        <v>26393832.480000004</v>
      </c>
    </row>
    <row r="116" spans="1:13" ht="28.9" customHeight="1">
      <c r="A116" s="11" t="s">
        <v>132</v>
      </c>
      <c r="B116" s="12">
        <v>802</v>
      </c>
      <c r="C116" s="12" t="s">
        <v>13</v>
      </c>
      <c r="D116" s="12" t="s">
        <v>123</v>
      </c>
      <c r="E116" s="12" t="s">
        <v>133</v>
      </c>
      <c r="F116" s="12" t="s">
        <v>0</v>
      </c>
      <c r="G116" s="12" t="s">
        <v>0</v>
      </c>
      <c r="H116" s="52" t="s">
        <v>0</v>
      </c>
      <c r="I116" s="64">
        <v>1537875</v>
      </c>
      <c r="J116" s="74">
        <f t="shared" ref="J116:M120" si="44">J117</f>
        <v>0</v>
      </c>
      <c r="K116" s="74">
        <f t="shared" si="44"/>
        <v>0</v>
      </c>
      <c r="L116" s="74">
        <f t="shared" si="44"/>
        <v>0</v>
      </c>
      <c r="M116" s="74">
        <f t="shared" si="44"/>
        <v>1537875</v>
      </c>
    </row>
    <row r="117" spans="1:13" ht="43.35" customHeight="1">
      <c r="A117" s="10" t="s">
        <v>36</v>
      </c>
      <c r="B117" s="6">
        <v>802</v>
      </c>
      <c r="C117" s="6" t="s">
        <v>13</v>
      </c>
      <c r="D117" s="6" t="s">
        <v>123</v>
      </c>
      <c r="E117" s="6" t="s">
        <v>133</v>
      </c>
      <c r="F117" s="6" t="s">
        <v>37</v>
      </c>
      <c r="G117" s="6" t="s">
        <v>0</v>
      </c>
      <c r="H117" s="51" t="s">
        <v>0</v>
      </c>
      <c r="I117" s="63">
        <v>1537875</v>
      </c>
      <c r="J117" s="74">
        <f t="shared" si="44"/>
        <v>0</v>
      </c>
      <c r="K117" s="74">
        <f t="shared" si="44"/>
        <v>0</v>
      </c>
      <c r="L117" s="74">
        <f t="shared" si="44"/>
        <v>0</v>
      </c>
      <c r="M117" s="74">
        <f t="shared" si="44"/>
        <v>1537875</v>
      </c>
    </row>
    <row r="118" spans="1:13" ht="43.35" customHeight="1">
      <c r="A118" s="10" t="s">
        <v>38</v>
      </c>
      <c r="B118" s="6">
        <v>802</v>
      </c>
      <c r="C118" s="6" t="s">
        <v>13</v>
      </c>
      <c r="D118" s="6" t="s">
        <v>123</v>
      </c>
      <c r="E118" s="6" t="s">
        <v>133</v>
      </c>
      <c r="F118" s="6" t="s">
        <v>39</v>
      </c>
      <c r="G118" s="6" t="s">
        <v>0</v>
      </c>
      <c r="H118" s="51" t="s">
        <v>0</v>
      </c>
      <c r="I118" s="63">
        <v>1537875</v>
      </c>
      <c r="J118" s="74">
        <f t="shared" si="44"/>
        <v>0</v>
      </c>
      <c r="K118" s="74">
        <f t="shared" si="44"/>
        <v>0</v>
      </c>
      <c r="L118" s="74">
        <f t="shared" si="44"/>
        <v>0</v>
      </c>
      <c r="M118" s="74">
        <f t="shared" si="44"/>
        <v>1537875</v>
      </c>
    </row>
    <row r="119" spans="1:13" ht="43.35" customHeight="1">
      <c r="A119" s="5" t="s">
        <v>40</v>
      </c>
      <c r="B119" s="6">
        <v>802</v>
      </c>
      <c r="C119" s="6" t="s">
        <v>13</v>
      </c>
      <c r="D119" s="6" t="s">
        <v>123</v>
      </c>
      <c r="E119" s="6" t="s">
        <v>133</v>
      </c>
      <c r="F119" s="6" t="s">
        <v>41</v>
      </c>
      <c r="G119" s="6" t="s">
        <v>0</v>
      </c>
      <c r="H119" s="51" t="s">
        <v>0</v>
      </c>
      <c r="I119" s="63">
        <v>1537875</v>
      </c>
      <c r="J119" s="74">
        <f t="shared" si="44"/>
        <v>0</v>
      </c>
      <c r="K119" s="74">
        <f t="shared" si="44"/>
        <v>0</v>
      </c>
      <c r="L119" s="74">
        <f t="shared" si="44"/>
        <v>0</v>
      </c>
      <c r="M119" s="74">
        <f t="shared" si="44"/>
        <v>1537875</v>
      </c>
    </row>
    <row r="120" spans="1:13" ht="14.45" customHeight="1">
      <c r="A120" s="7" t="s">
        <v>42</v>
      </c>
      <c r="B120" s="13">
        <v>802</v>
      </c>
      <c r="C120" s="13" t="s">
        <v>13</v>
      </c>
      <c r="D120" s="13" t="s">
        <v>123</v>
      </c>
      <c r="E120" s="13" t="s">
        <v>133</v>
      </c>
      <c r="F120" s="13" t="s">
        <v>41</v>
      </c>
      <c r="G120" s="7" t="s">
        <v>43</v>
      </c>
      <c r="H120" s="49" t="s">
        <v>0</v>
      </c>
      <c r="I120" s="65">
        <v>1537875</v>
      </c>
      <c r="J120" s="75">
        <f t="shared" si="44"/>
        <v>0</v>
      </c>
      <c r="K120" s="75">
        <f t="shared" si="44"/>
        <v>0</v>
      </c>
      <c r="L120" s="75">
        <f t="shared" si="44"/>
        <v>0</v>
      </c>
      <c r="M120" s="75">
        <f t="shared" si="44"/>
        <v>1537875</v>
      </c>
    </row>
    <row r="121" spans="1:13" ht="14.45" customHeight="1">
      <c r="A121" s="7" t="s">
        <v>110</v>
      </c>
      <c r="B121" s="13">
        <v>802</v>
      </c>
      <c r="C121" s="13" t="s">
        <v>13</v>
      </c>
      <c r="D121" s="13" t="s">
        <v>123</v>
      </c>
      <c r="E121" s="13" t="s">
        <v>133</v>
      </c>
      <c r="F121" s="13" t="s">
        <v>41</v>
      </c>
      <c r="G121" s="7" t="s">
        <v>43</v>
      </c>
      <c r="H121" s="49" t="s">
        <v>111</v>
      </c>
      <c r="I121" s="65">
        <v>1537875</v>
      </c>
      <c r="J121" s="75"/>
      <c r="K121" s="75"/>
      <c r="L121" s="75"/>
      <c r="M121" s="75">
        <f>I121+J121+K121+L121</f>
        <v>1537875</v>
      </c>
    </row>
    <row r="122" spans="1:13" ht="43.35" customHeight="1">
      <c r="A122" s="11" t="s">
        <v>134</v>
      </c>
      <c r="B122" s="12">
        <v>802</v>
      </c>
      <c r="C122" s="12" t="s">
        <v>13</v>
      </c>
      <c r="D122" s="12" t="s">
        <v>123</v>
      </c>
      <c r="E122" s="12" t="s">
        <v>135</v>
      </c>
      <c r="F122" s="12" t="s">
        <v>0</v>
      </c>
      <c r="G122" s="12" t="s">
        <v>0</v>
      </c>
      <c r="H122" s="52" t="s">
        <v>0</v>
      </c>
      <c r="I122" s="64">
        <v>24855957.480000004</v>
      </c>
      <c r="J122" s="78">
        <f>J123+J138</f>
        <v>0</v>
      </c>
      <c r="K122" s="74">
        <f t="shared" ref="K122:M122" si="45">K123+K138</f>
        <v>0</v>
      </c>
      <c r="L122" s="74">
        <f t="shared" si="45"/>
        <v>0</v>
      </c>
      <c r="M122" s="74">
        <f t="shared" si="45"/>
        <v>24855957.480000004</v>
      </c>
    </row>
    <row r="123" spans="1:13" ht="43.35" customHeight="1">
      <c r="A123" s="10" t="s">
        <v>36</v>
      </c>
      <c r="B123" s="6">
        <v>802</v>
      </c>
      <c r="C123" s="6" t="s">
        <v>13</v>
      </c>
      <c r="D123" s="6" t="s">
        <v>123</v>
      </c>
      <c r="E123" s="6" t="s">
        <v>135</v>
      </c>
      <c r="F123" s="6" t="s">
        <v>37</v>
      </c>
      <c r="G123" s="6" t="s">
        <v>0</v>
      </c>
      <c r="H123" s="51" t="s">
        <v>0</v>
      </c>
      <c r="I123" s="63">
        <v>24686425.300000004</v>
      </c>
      <c r="J123" s="74">
        <f t="shared" ref="J123:M124" si="46">J124</f>
        <v>0</v>
      </c>
      <c r="K123" s="74">
        <f t="shared" si="46"/>
        <v>0</v>
      </c>
      <c r="L123" s="74">
        <f t="shared" si="46"/>
        <v>0</v>
      </c>
      <c r="M123" s="74">
        <f t="shared" si="46"/>
        <v>24686425.300000004</v>
      </c>
    </row>
    <row r="124" spans="1:13" ht="43.35" customHeight="1">
      <c r="A124" s="10" t="s">
        <v>38</v>
      </c>
      <c r="B124" s="6">
        <v>802</v>
      </c>
      <c r="C124" s="6" t="s">
        <v>13</v>
      </c>
      <c r="D124" s="6" t="s">
        <v>123</v>
      </c>
      <c r="E124" s="6" t="s">
        <v>135</v>
      </c>
      <c r="F124" s="6" t="s">
        <v>39</v>
      </c>
      <c r="G124" s="6" t="s">
        <v>0</v>
      </c>
      <c r="H124" s="51" t="s">
        <v>0</v>
      </c>
      <c r="I124" s="63">
        <v>24686425.300000004</v>
      </c>
      <c r="J124" s="74">
        <f t="shared" si="46"/>
        <v>0</v>
      </c>
      <c r="K124" s="74">
        <f t="shared" si="46"/>
        <v>0</v>
      </c>
      <c r="L124" s="74">
        <f t="shared" si="46"/>
        <v>0</v>
      </c>
      <c r="M124" s="74">
        <f t="shared" si="46"/>
        <v>24686425.300000004</v>
      </c>
    </row>
    <row r="125" spans="1:13" ht="43.35" customHeight="1">
      <c r="A125" s="5" t="s">
        <v>40</v>
      </c>
      <c r="B125" s="6">
        <v>802</v>
      </c>
      <c r="C125" s="6" t="s">
        <v>13</v>
      </c>
      <c r="D125" s="6" t="s">
        <v>123</v>
      </c>
      <c r="E125" s="6" t="s">
        <v>135</v>
      </c>
      <c r="F125" s="6" t="s">
        <v>41</v>
      </c>
      <c r="G125" s="6" t="s">
        <v>0</v>
      </c>
      <c r="H125" s="51" t="s">
        <v>0</v>
      </c>
      <c r="I125" s="63">
        <v>24686425.300000004</v>
      </c>
      <c r="J125" s="74">
        <f>J126+J131+J134+J136</f>
        <v>0</v>
      </c>
      <c r="K125" s="74">
        <f t="shared" ref="K125:M125" si="47">K126+K131+K134+K136</f>
        <v>0</v>
      </c>
      <c r="L125" s="74">
        <f t="shared" si="47"/>
        <v>0</v>
      </c>
      <c r="M125" s="74">
        <f t="shared" si="47"/>
        <v>24686425.300000004</v>
      </c>
    </row>
    <row r="126" spans="1:13" ht="14.45" customHeight="1">
      <c r="A126" s="7" t="s">
        <v>92</v>
      </c>
      <c r="B126" s="13">
        <v>802</v>
      </c>
      <c r="C126" s="13" t="s">
        <v>13</v>
      </c>
      <c r="D126" s="13" t="s">
        <v>123</v>
      </c>
      <c r="E126" s="13" t="s">
        <v>135</v>
      </c>
      <c r="F126" s="13" t="s">
        <v>41</v>
      </c>
      <c r="G126" s="7" t="s">
        <v>93</v>
      </c>
      <c r="H126" s="49" t="s">
        <v>0</v>
      </c>
      <c r="I126" s="65">
        <v>21630007.060000002</v>
      </c>
      <c r="J126" s="75">
        <f>J127+J128+J129+J130</f>
        <v>0</v>
      </c>
      <c r="K126" s="75">
        <f t="shared" ref="K126:M126" si="48">K127+K128+K129+K130</f>
        <v>0</v>
      </c>
      <c r="L126" s="75">
        <f t="shared" si="48"/>
        <v>0</v>
      </c>
      <c r="M126" s="75">
        <f t="shared" si="48"/>
        <v>21630007.060000002</v>
      </c>
    </row>
    <row r="127" spans="1:13" ht="59.25" customHeight="1">
      <c r="A127" s="7" t="s">
        <v>94</v>
      </c>
      <c r="B127" s="13">
        <v>802</v>
      </c>
      <c r="C127" s="13" t="s">
        <v>13</v>
      </c>
      <c r="D127" s="13" t="s">
        <v>123</v>
      </c>
      <c r="E127" s="13" t="s">
        <v>135</v>
      </c>
      <c r="F127" s="13" t="s">
        <v>41</v>
      </c>
      <c r="G127" s="7" t="s">
        <v>93</v>
      </c>
      <c r="H127" s="49" t="s">
        <v>95</v>
      </c>
      <c r="I127" s="65">
        <v>15282979</v>
      </c>
      <c r="J127" s="75"/>
      <c r="K127" s="75"/>
      <c r="L127" s="75"/>
      <c r="M127" s="75">
        <f>I127+J127+K127+L127</f>
        <v>15282979</v>
      </c>
    </row>
    <row r="128" spans="1:13" ht="28.9" customHeight="1">
      <c r="A128" s="7" t="s">
        <v>96</v>
      </c>
      <c r="B128" s="13">
        <v>802</v>
      </c>
      <c r="C128" s="13" t="s">
        <v>13</v>
      </c>
      <c r="D128" s="13" t="s">
        <v>123</v>
      </c>
      <c r="E128" s="13" t="s">
        <v>135</v>
      </c>
      <c r="F128" s="13" t="s">
        <v>41</v>
      </c>
      <c r="G128" s="7" t="s">
        <v>93</v>
      </c>
      <c r="H128" s="49" t="s">
        <v>97</v>
      </c>
      <c r="I128" s="65">
        <v>5303512.0600000005</v>
      </c>
      <c r="J128" s="75"/>
      <c r="K128" s="75"/>
      <c r="L128" s="75"/>
      <c r="M128" s="75">
        <f t="shared" ref="M128:M130" si="49">I128+J128+K128+L128</f>
        <v>5303512.0600000005</v>
      </c>
    </row>
    <row r="129" spans="1:14" ht="28.9" customHeight="1">
      <c r="A129" s="7" t="s">
        <v>98</v>
      </c>
      <c r="B129" s="13">
        <v>802</v>
      </c>
      <c r="C129" s="13" t="s">
        <v>13</v>
      </c>
      <c r="D129" s="13" t="s">
        <v>123</v>
      </c>
      <c r="E129" s="13" t="s">
        <v>135</v>
      </c>
      <c r="F129" s="13" t="s">
        <v>41</v>
      </c>
      <c r="G129" s="7" t="s">
        <v>93</v>
      </c>
      <c r="H129" s="49" t="s">
        <v>99</v>
      </c>
      <c r="I129" s="65">
        <v>892879</v>
      </c>
      <c r="J129" s="75"/>
      <c r="K129" s="75"/>
      <c r="L129" s="75"/>
      <c r="M129" s="75">
        <f t="shared" si="49"/>
        <v>892879</v>
      </c>
    </row>
    <row r="130" spans="1:14" ht="28.9" customHeight="1">
      <c r="A130" s="7" t="s">
        <v>100</v>
      </c>
      <c r="B130" s="13">
        <v>802</v>
      </c>
      <c r="C130" s="13" t="s">
        <v>13</v>
      </c>
      <c r="D130" s="13" t="s">
        <v>123</v>
      </c>
      <c r="E130" s="13" t="s">
        <v>135</v>
      </c>
      <c r="F130" s="13" t="s">
        <v>41</v>
      </c>
      <c r="G130" s="7" t="s">
        <v>93</v>
      </c>
      <c r="H130" s="49" t="s">
        <v>101</v>
      </c>
      <c r="I130" s="65">
        <v>150637</v>
      </c>
      <c r="J130" s="75"/>
      <c r="K130" s="75"/>
      <c r="L130" s="75"/>
      <c r="M130" s="75">
        <f t="shared" si="49"/>
        <v>150637</v>
      </c>
    </row>
    <row r="131" spans="1:14" ht="14.45" customHeight="1">
      <c r="A131" s="7" t="s">
        <v>76</v>
      </c>
      <c r="B131" s="13">
        <v>802</v>
      </c>
      <c r="C131" s="13" t="s">
        <v>13</v>
      </c>
      <c r="D131" s="13" t="s">
        <v>123</v>
      </c>
      <c r="E131" s="13" t="s">
        <v>135</v>
      </c>
      <c r="F131" s="13" t="s">
        <v>41</v>
      </c>
      <c r="G131" s="7" t="s">
        <v>77</v>
      </c>
      <c r="H131" s="49" t="s">
        <v>0</v>
      </c>
      <c r="I131" s="65">
        <v>2653844.42</v>
      </c>
      <c r="J131" s="65">
        <f t="shared" ref="J131:M131" si="50">J133+J132</f>
        <v>0</v>
      </c>
      <c r="K131" s="65">
        <f t="shared" si="50"/>
        <v>0</v>
      </c>
      <c r="L131" s="65">
        <f t="shared" si="50"/>
        <v>0</v>
      </c>
      <c r="M131" s="65">
        <f t="shared" si="50"/>
        <v>2653844.42</v>
      </c>
    </row>
    <row r="132" spans="1:14" ht="14.45" customHeight="1">
      <c r="A132" s="33" t="s">
        <v>358</v>
      </c>
      <c r="B132" s="13">
        <v>802</v>
      </c>
      <c r="C132" s="13" t="s">
        <v>13</v>
      </c>
      <c r="D132" s="13" t="s">
        <v>123</v>
      </c>
      <c r="E132" s="13" t="s">
        <v>135</v>
      </c>
      <c r="F132" s="13" t="s">
        <v>41</v>
      </c>
      <c r="G132" s="7" t="s">
        <v>77</v>
      </c>
      <c r="H132" s="98">
        <v>1111</v>
      </c>
      <c r="I132" s="65">
        <v>1257491.17</v>
      </c>
      <c r="J132" s="75"/>
      <c r="K132" s="75"/>
      <c r="L132" s="75"/>
      <c r="M132" s="75">
        <f>I132+J132+K132+L132</f>
        <v>1257491.17</v>
      </c>
    </row>
    <row r="133" spans="1:14" ht="78.75" customHeight="1">
      <c r="A133" s="7" t="s">
        <v>78</v>
      </c>
      <c r="B133" s="13">
        <v>802</v>
      </c>
      <c r="C133" s="13" t="s">
        <v>13</v>
      </c>
      <c r="D133" s="13" t="s">
        <v>123</v>
      </c>
      <c r="E133" s="13" t="s">
        <v>135</v>
      </c>
      <c r="F133" s="13" t="s">
        <v>41</v>
      </c>
      <c r="G133" s="7" t="s">
        <v>77</v>
      </c>
      <c r="H133" s="49" t="s">
        <v>79</v>
      </c>
      <c r="I133" s="65">
        <v>1396353.25</v>
      </c>
      <c r="J133" s="79"/>
      <c r="K133" s="75"/>
      <c r="L133" s="75"/>
      <c r="M133" s="75">
        <f>I133+J133+K133+L133</f>
        <v>1396353.25</v>
      </c>
      <c r="N133" s="121" t="s">
        <v>374</v>
      </c>
    </row>
    <row r="134" spans="1:14" ht="14.45" customHeight="1">
      <c r="A134" s="7" t="s">
        <v>58</v>
      </c>
      <c r="B134" s="13">
        <v>802</v>
      </c>
      <c r="C134" s="13" t="s">
        <v>13</v>
      </c>
      <c r="D134" s="13" t="s">
        <v>123</v>
      </c>
      <c r="E134" s="13" t="s">
        <v>135</v>
      </c>
      <c r="F134" s="13" t="s">
        <v>41</v>
      </c>
      <c r="G134" s="7" t="s">
        <v>59</v>
      </c>
      <c r="H134" s="49" t="s">
        <v>0</v>
      </c>
      <c r="I134" s="65">
        <v>402573.81999999995</v>
      </c>
      <c r="J134" s="75">
        <f>J135</f>
        <v>0</v>
      </c>
      <c r="K134" s="75">
        <f t="shared" ref="K134:M134" si="51">K135</f>
        <v>0</v>
      </c>
      <c r="L134" s="75">
        <f t="shared" si="51"/>
        <v>0</v>
      </c>
      <c r="M134" s="75">
        <f t="shared" si="51"/>
        <v>402573.81999999995</v>
      </c>
    </row>
    <row r="135" spans="1:14" ht="63" customHeight="1">
      <c r="A135" s="7" t="s">
        <v>108</v>
      </c>
      <c r="B135" s="13">
        <v>802</v>
      </c>
      <c r="C135" s="13" t="s">
        <v>13</v>
      </c>
      <c r="D135" s="13" t="s">
        <v>123</v>
      </c>
      <c r="E135" s="13" t="s">
        <v>135</v>
      </c>
      <c r="F135" s="13" t="s">
        <v>41</v>
      </c>
      <c r="G135" s="7" t="s">
        <v>59</v>
      </c>
      <c r="H135" s="49" t="s">
        <v>109</v>
      </c>
      <c r="I135" s="67">
        <v>402573.81999999995</v>
      </c>
      <c r="J135" s="75"/>
      <c r="K135" s="75"/>
      <c r="L135" s="75"/>
      <c r="M135" s="75">
        <f>I135+J135+K135+L135</f>
        <v>402573.81999999995</v>
      </c>
      <c r="N135" s="124" t="s">
        <v>372</v>
      </c>
    </row>
    <row r="136" spans="1:14" ht="14.45" customHeight="1">
      <c r="A136" s="7" t="s">
        <v>46</v>
      </c>
      <c r="B136" s="13">
        <v>802</v>
      </c>
      <c r="C136" s="13" t="s">
        <v>13</v>
      </c>
      <c r="D136" s="13" t="s">
        <v>123</v>
      </c>
      <c r="E136" s="13" t="s">
        <v>135</v>
      </c>
      <c r="F136" s="13" t="s">
        <v>41</v>
      </c>
      <c r="G136" s="7" t="s">
        <v>47</v>
      </c>
      <c r="H136" s="49" t="s">
        <v>0</v>
      </c>
      <c r="I136" s="65">
        <v>0</v>
      </c>
      <c r="J136" s="75">
        <f>J137</f>
        <v>0</v>
      </c>
      <c r="K136" s="75">
        <f t="shared" ref="K136:M136" si="52">K137</f>
        <v>0</v>
      </c>
      <c r="L136" s="75">
        <f t="shared" si="52"/>
        <v>0</v>
      </c>
      <c r="M136" s="75">
        <f t="shared" si="52"/>
        <v>0</v>
      </c>
    </row>
    <row r="137" spans="1:14" ht="28.9" customHeight="1">
      <c r="A137" s="7" t="s">
        <v>86</v>
      </c>
      <c r="B137" s="13">
        <v>802</v>
      </c>
      <c r="C137" s="13" t="s">
        <v>13</v>
      </c>
      <c r="D137" s="13" t="s">
        <v>123</v>
      </c>
      <c r="E137" s="13" t="s">
        <v>135</v>
      </c>
      <c r="F137" s="13" t="s">
        <v>41</v>
      </c>
      <c r="G137" s="7" t="s">
        <v>47</v>
      </c>
      <c r="H137" s="49" t="s">
        <v>87</v>
      </c>
      <c r="I137" s="65">
        <v>0</v>
      </c>
      <c r="J137" s="75">
        <v>0</v>
      </c>
      <c r="K137" s="75">
        <v>0</v>
      </c>
      <c r="L137" s="75">
        <v>0</v>
      </c>
      <c r="M137" s="75">
        <f>I137+J137+K137+L137</f>
        <v>0</v>
      </c>
    </row>
    <row r="138" spans="1:14" ht="14.45" customHeight="1">
      <c r="A138" s="10" t="s">
        <v>136</v>
      </c>
      <c r="B138" s="6">
        <v>802</v>
      </c>
      <c r="C138" s="6" t="s">
        <v>13</v>
      </c>
      <c r="D138" s="6" t="s">
        <v>123</v>
      </c>
      <c r="E138" s="6" t="s">
        <v>135</v>
      </c>
      <c r="F138" s="6" t="s">
        <v>137</v>
      </c>
      <c r="G138" s="6" t="s">
        <v>0</v>
      </c>
      <c r="H138" s="51" t="s">
        <v>0</v>
      </c>
      <c r="I138" s="63">
        <v>169532.18</v>
      </c>
      <c r="J138" s="74">
        <f>J139</f>
        <v>0</v>
      </c>
      <c r="K138" s="74">
        <f t="shared" ref="K138:M138" si="53">K139</f>
        <v>0</v>
      </c>
      <c r="L138" s="74">
        <f t="shared" si="53"/>
        <v>0</v>
      </c>
      <c r="M138" s="74">
        <f t="shared" si="53"/>
        <v>169532.18</v>
      </c>
    </row>
    <row r="139" spans="1:14" ht="28.9" customHeight="1">
      <c r="A139" s="10" t="s">
        <v>138</v>
      </c>
      <c r="B139" s="6">
        <v>802</v>
      </c>
      <c r="C139" s="6" t="s">
        <v>13</v>
      </c>
      <c r="D139" s="6" t="s">
        <v>123</v>
      </c>
      <c r="E139" s="6" t="s">
        <v>135</v>
      </c>
      <c r="F139" s="6" t="s">
        <v>139</v>
      </c>
      <c r="G139" s="6" t="s">
        <v>0</v>
      </c>
      <c r="H139" s="51" t="s">
        <v>0</v>
      </c>
      <c r="I139" s="63">
        <v>169532.18</v>
      </c>
      <c r="J139" s="63">
        <f t="shared" ref="J139:M139" si="54">J140+J143+J146</f>
        <v>0</v>
      </c>
      <c r="K139" s="63">
        <f t="shared" si="54"/>
        <v>0</v>
      </c>
      <c r="L139" s="63">
        <f t="shared" si="54"/>
        <v>0</v>
      </c>
      <c r="M139" s="63">
        <f t="shared" si="54"/>
        <v>169532.18</v>
      </c>
    </row>
    <row r="140" spans="1:14" ht="28.9" customHeight="1">
      <c r="A140" s="5" t="s">
        <v>140</v>
      </c>
      <c r="B140" s="6">
        <v>802</v>
      </c>
      <c r="C140" s="6" t="s">
        <v>13</v>
      </c>
      <c r="D140" s="6" t="s">
        <v>123</v>
      </c>
      <c r="E140" s="6" t="s">
        <v>135</v>
      </c>
      <c r="F140" s="6" t="s">
        <v>141</v>
      </c>
      <c r="G140" s="6" t="s">
        <v>0</v>
      </c>
      <c r="H140" s="51" t="s">
        <v>0</v>
      </c>
      <c r="I140" s="63">
        <v>154306</v>
      </c>
      <c r="J140" s="74">
        <f t="shared" ref="J140:M141" si="55">J141</f>
        <v>0</v>
      </c>
      <c r="K140" s="74">
        <f t="shared" si="55"/>
        <v>0</v>
      </c>
      <c r="L140" s="74">
        <f t="shared" si="55"/>
        <v>0</v>
      </c>
      <c r="M140" s="74">
        <f t="shared" si="55"/>
        <v>154306</v>
      </c>
    </row>
    <row r="141" spans="1:14" ht="14.45" customHeight="1">
      <c r="A141" s="7" t="s">
        <v>42</v>
      </c>
      <c r="B141" s="13">
        <v>802</v>
      </c>
      <c r="C141" s="13" t="s">
        <v>13</v>
      </c>
      <c r="D141" s="13" t="s">
        <v>123</v>
      </c>
      <c r="E141" s="13" t="s">
        <v>135</v>
      </c>
      <c r="F141" s="13" t="s">
        <v>141</v>
      </c>
      <c r="G141" s="7" t="s">
        <v>43</v>
      </c>
      <c r="H141" s="49" t="s">
        <v>0</v>
      </c>
      <c r="I141" s="65">
        <v>154306</v>
      </c>
      <c r="J141" s="75">
        <f t="shared" si="55"/>
        <v>0</v>
      </c>
      <c r="K141" s="75">
        <f t="shared" si="55"/>
        <v>0</v>
      </c>
      <c r="L141" s="75">
        <f t="shared" si="55"/>
        <v>0</v>
      </c>
      <c r="M141" s="75">
        <f t="shared" si="55"/>
        <v>154306</v>
      </c>
    </row>
    <row r="142" spans="1:14" ht="49.5" customHeight="1">
      <c r="A142" s="7" t="s">
        <v>142</v>
      </c>
      <c r="B142" s="13">
        <v>802</v>
      </c>
      <c r="C142" s="13" t="s">
        <v>13</v>
      </c>
      <c r="D142" s="13" t="s">
        <v>123</v>
      </c>
      <c r="E142" s="13" t="s">
        <v>135</v>
      </c>
      <c r="F142" s="13" t="s">
        <v>141</v>
      </c>
      <c r="G142" s="7" t="s">
        <v>43</v>
      </c>
      <c r="H142" s="49" t="s">
        <v>143</v>
      </c>
      <c r="I142" s="65">
        <v>154306</v>
      </c>
      <c r="J142" s="75"/>
      <c r="K142" s="75"/>
      <c r="L142" s="75"/>
      <c r="M142" s="75">
        <f>I142+J142+K142+L142</f>
        <v>154306</v>
      </c>
      <c r="N142" s="124" t="s">
        <v>375</v>
      </c>
    </row>
    <row r="143" spans="1:14" ht="28.9" customHeight="1">
      <c r="A143" s="5" t="s">
        <v>144</v>
      </c>
      <c r="B143" s="6">
        <v>802</v>
      </c>
      <c r="C143" s="6" t="s">
        <v>13</v>
      </c>
      <c r="D143" s="6" t="s">
        <v>123</v>
      </c>
      <c r="E143" s="6" t="s">
        <v>135</v>
      </c>
      <c r="F143" s="6" t="s">
        <v>145</v>
      </c>
      <c r="G143" s="6" t="s">
        <v>0</v>
      </c>
      <c r="H143" s="51" t="s">
        <v>0</v>
      </c>
      <c r="I143" s="63">
        <v>7000</v>
      </c>
      <c r="J143" s="74">
        <f t="shared" ref="J143:M144" si="56">J144</f>
        <v>0</v>
      </c>
      <c r="K143" s="74">
        <f t="shared" si="56"/>
        <v>0</v>
      </c>
      <c r="L143" s="74">
        <f t="shared" si="56"/>
        <v>0</v>
      </c>
      <c r="M143" s="74">
        <f t="shared" si="56"/>
        <v>7000</v>
      </c>
    </row>
    <row r="144" spans="1:14" ht="14.45" customHeight="1">
      <c r="A144" s="7" t="s">
        <v>42</v>
      </c>
      <c r="B144" s="13">
        <v>802</v>
      </c>
      <c r="C144" s="13" t="s">
        <v>13</v>
      </c>
      <c r="D144" s="13" t="s">
        <v>123</v>
      </c>
      <c r="E144" s="13" t="s">
        <v>135</v>
      </c>
      <c r="F144" s="13" t="s">
        <v>145</v>
      </c>
      <c r="G144" s="7" t="s">
        <v>43</v>
      </c>
      <c r="H144" s="49" t="s">
        <v>0</v>
      </c>
      <c r="I144" s="65">
        <v>7000</v>
      </c>
      <c r="J144" s="75">
        <f t="shared" si="56"/>
        <v>0</v>
      </c>
      <c r="K144" s="75">
        <f t="shared" si="56"/>
        <v>0</v>
      </c>
      <c r="L144" s="75">
        <f t="shared" si="56"/>
        <v>0</v>
      </c>
      <c r="M144" s="75">
        <f t="shared" si="56"/>
        <v>7000</v>
      </c>
    </row>
    <row r="145" spans="1:13" ht="48.75" customHeight="1">
      <c r="A145" s="7" t="s">
        <v>142</v>
      </c>
      <c r="B145" s="13">
        <v>802</v>
      </c>
      <c r="C145" s="13" t="s">
        <v>13</v>
      </c>
      <c r="D145" s="13" t="s">
        <v>123</v>
      </c>
      <c r="E145" s="13" t="s">
        <v>135</v>
      </c>
      <c r="F145" s="13" t="s">
        <v>145</v>
      </c>
      <c r="G145" s="7" t="s">
        <v>43</v>
      </c>
      <c r="H145" s="49" t="s">
        <v>143</v>
      </c>
      <c r="I145" s="65">
        <v>7000</v>
      </c>
      <c r="J145" s="75"/>
      <c r="K145" s="75"/>
      <c r="L145" s="75"/>
      <c r="M145" s="75">
        <f>I145+J145+K145+L145</f>
        <v>7000</v>
      </c>
    </row>
    <row r="146" spans="1:13" ht="48" customHeight="1">
      <c r="A146" s="7" t="s">
        <v>142</v>
      </c>
      <c r="B146" s="13">
        <v>802</v>
      </c>
      <c r="C146" s="13" t="s">
        <v>13</v>
      </c>
      <c r="D146" s="13" t="s">
        <v>123</v>
      </c>
      <c r="E146" s="13" t="s">
        <v>135</v>
      </c>
      <c r="F146" s="13">
        <v>853</v>
      </c>
      <c r="G146" s="7" t="s">
        <v>43</v>
      </c>
      <c r="H146" s="49">
        <v>1144</v>
      </c>
      <c r="I146" s="65">
        <v>8226.18</v>
      </c>
      <c r="J146" s="75"/>
      <c r="K146" s="75"/>
      <c r="L146" s="75"/>
      <c r="M146" s="75">
        <f>I146+J146+K146+L146</f>
        <v>8226.18</v>
      </c>
    </row>
    <row r="147" spans="1:13" ht="14.45" customHeight="1">
      <c r="A147" s="10" t="s">
        <v>146</v>
      </c>
      <c r="B147" s="6">
        <v>802</v>
      </c>
      <c r="C147" s="6" t="s">
        <v>13</v>
      </c>
      <c r="D147" s="6" t="s">
        <v>123</v>
      </c>
      <c r="E147" s="6" t="s">
        <v>147</v>
      </c>
      <c r="F147" s="6" t="s">
        <v>0</v>
      </c>
      <c r="G147" s="6" t="s">
        <v>0</v>
      </c>
      <c r="H147" s="51" t="s">
        <v>0</v>
      </c>
      <c r="I147" s="63">
        <v>574001</v>
      </c>
      <c r="J147" s="74">
        <f t="shared" ref="J147:M151" si="57">J148</f>
        <v>0</v>
      </c>
      <c r="K147" s="74">
        <f t="shared" si="57"/>
        <v>0</v>
      </c>
      <c r="L147" s="74">
        <f t="shared" si="57"/>
        <v>0</v>
      </c>
      <c r="M147" s="74">
        <f t="shared" si="57"/>
        <v>574001</v>
      </c>
    </row>
    <row r="148" spans="1:13" ht="14.45" customHeight="1">
      <c r="A148" s="11" t="s">
        <v>146</v>
      </c>
      <c r="B148" s="12">
        <v>802</v>
      </c>
      <c r="C148" s="12" t="s">
        <v>13</v>
      </c>
      <c r="D148" s="12" t="s">
        <v>123</v>
      </c>
      <c r="E148" s="12" t="s">
        <v>147</v>
      </c>
      <c r="F148" s="12" t="s">
        <v>0</v>
      </c>
      <c r="G148" s="12" t="s">
        <v>0</v>
      </c>
      <c r="H148" s="52" t="s">
        <v>0</v>
      </c>
      <c r="I148" s="64">
        <v>574001</v>
      </c>
      <c r="J148" s="74">
        <f t="shared" si="57"/>
        <v>0</v>
      </c>
      <c r="K148" s="74">
        <f t="shared" si="57"/>
        <v>0</v>
      </c>
      <c r="L148" s="74">
        <f t="shared" si="57"/>
        <v>0</v>
      </c>
      <c r="M148" s="74">
        <f t="shared" si="57"/>
        <v>574001</v>
      </c>
    </row>
    <row r="149" spans="1:13" ht="43.35" customHeight="1">
      <c r="A149" s="10" t="s">
        <v>36</v>
      </c>
      <c r="B149" s="6">
        <v>802</v>
      </c>
      <c r="C149" s="6" t="s">
        <v>13</v>
      </c>
      <c r="D149" s="6" t="s">
        <v>123</v>
      </c>
      <c r="E149" s="6" t="s">
        <v>147</v>
      </c>
      <c r="F149" s="6" t="s">
        <v>37</v>
      </c>
      <c r="G149" s="6" t="s">
        <v>0</v>
      </c>
      <c r="H149" s="51" t="s">
        <v>0</v>
      </c>
      <c r="I149" s="63">
        <v>574001</v>
      </c>
      <c r="J149" s="74">
        <f t="shared" si="57"/>
        <v>0</v>
      </c>
      <c r="K149" s="74">
        <f t="shared" si="57"/>
        <v>0</v>
      </c>
      <c r="L149" s="74">
        <f t="shared" si="57"/>
        <v>0</v>
      </c>
      <c r="M149" s="74">
        <f t="shared" si="57"/>
        <v>574001</v>
      </c>
    </row>
    <row r="150" spans="1:13" ht="43.35" customHeight="1">
      <c r="A150" s="10" t="s">
        <v>38</v>
      </c>
      <c r="B150" s="6">
        <v>802</v>
      </c>
      <c r="C150" s="6" t="s">
        <v>13</v>
      </c>
      <c r="D150" s="6" t="s">
        <v>123</v>
      </c>
      <c r="E150" s="6" t="s">
        <v>147</v>
      </c>
      <c r="F150" s="6" t="s">
        <v>39</v>
      </c>
      <c r="G150" s="6" t="s">
        <v>0</v>
      </c>
      <c r="H150" s="51" t="s">
        <v>0</v>
      </c>
      <c r="I150" s="63">
        <v>574001</v>
      </c>
      <c r="J150" s="74">
        <f t="shared" si="57"/>
        <v>0</v>
      </c>
      <c r="K150" s="74">
        <f t="shared" si="57"/>
        <v>0</v>
      </c>
      <c r="L150" s="74">
        <f t="shared" si="57"/>
        <v>0</v>
      </c>
      <c r="M150" s="74">
        <f t="shared" si="57"/>
        <v>574001</v>
      </c>
    </row>
    <row r="151" spans="1:13" ht="43.35" customHeight="1">
      <c r="A151" s="5" t="s">
        <v>40</v>
      </c>
      <c r="B151" s="6">
        <v>802</v>
      </c>
      <c r="C151" s="6" t="s">
        <v>13</v>
      </c>
      <c r="D151" s="6" t="s">
        <v>123</v>
      </c>
      <c r="E151" s="6" t="s">
        <v>147</v>
      </c>
      <c r="F151" s="6" t="s">
        <v>41</v>
      </c>
      <c r="G151" s="6" t="s">
        <v>0</v>
      </c>
      <c r="H151" s="51" t="s">
        <v>0</v>
      </c>
      <c r="I151" s="63">
        <v>574001</v>
      </c>
      <c r="J151" s="74">
        <f t="shared" si="57"/>
        <v>0</v>
      </c>
      <c r="K151" s="74">
        <f t="shared" si="57"/>
        <v>0</v>
      </c>
      <c r="L151" s="74">
        <f t="shared" si="57"/>
        <v>0</v>
      </c>
      <c r="M151" s="74">
        <f t="shared" si="57"/>
        <v>574001</v>
      </c>
    </row>
    <row r="152" spans="1:13" ht="14.45" customHeight="1">
      <c r="A152" s="7" t="s">
        <v>42</v>
      </c>
      <c r="B152" s="13">
        <v>802</v>
      </c>
      <c r="C152" s="13" t="s">
        <v>13</v>
      </c>
      <c r="D152" s="13" t="s">
        <v>123</v>
      </c>
      <c r="E152" s="13" t="s">
        <v>147</v>
      </c>
      <c r="F152" s="13" t="s">
        <v>41</v>
      </c>
      <c r="G152" s="7" t="s">
        <v>43</v>
      </c>
      <c r="H152" s="49" t="s">
        <v>0</v>
      </c>
      <c r="I152" s="65">
        <v>574001</v>
      </c>
      <c r="J152" s="75">
        <f>J153+J154</f>
        <v>0</v>
      </c>
      <c r="K152" s="75">
        <f t="shared" ref="K152:M152" si="58">K153+K154</f>
        <v>0</v>
      </c>
      <c r="L152" s="75">
        <f t="shared" si="58"/>
        <v>0</v>
      </c>
      <c r="M152" s="75">
        <f t="shared" si="58"/>
        <v>574001</v>
      </c>
    </row>
    <row r="153" spans="1:13" ht="41.25" customHeight="1">
      <c r="A153" s="16" t="s">
        <v>319</v>
      </c>
      <c r="B153" s="88">
        <v>802</v>
      </c>
      <c r="C153" s="13" t="s">
        <v>13</v>
      </c>
      <c r="D153" s="13" t="s">
        <v>123</v>
      </c>
      <c r="E153" s="13" t="s">
        <v>147</v>
      </c>
      <c r="F153" s="13" t="s">
        <v>41</v>
      </c>
      <c r="G153" s="7" t="s">
        <v>43</v>
      </c>
      <c r="H153" s="54">
        <v>1148</v>
      </c>
      <c r="I153" s="65">
        <v>100000</v>
      </c>
      <c r="J153" s="75"/>
      <c r="K153" s="75"/>
      <c r="L153" s="75"/>
      <c r="M153" s="75">
        <f>I153+J153+K153+L153</f>
        <v>100000</v>
      </c>
    </row>
    <row r="154" spans="1:13" ht="28.9" customHeight="1">
      <c r="A154" s="7" t="s">
        <v>148</v>
      </c>
      <c r="B154" s="13">
        <v>802</v>
      </c>
      <c r="C154" s="13" t="s">
        <v>13</v>
      </c>
      <c r="D154" s="13" t="s">
        <v>123</v>
      </c>
      <c r="E154" s="13" t="s">
        <v>147</v>
      </c>
      <c r="F154" s="13" t="s">
        <v>41</v>
      </c>
      <c r="G154" s="7" t="s">
        <v>43</v>
      </c>
      <c r="H154" s="49" t="s">
        <v>149</v>
      </c>
      <c r="I154" s="65">
        <v>474001</v>
      </c>
      <c r="J154" s="75"/>
      <c r="K154" s="75"/>
      <c r="L154" s="75"/>
      <c r="M154" s="75">
        <f>I154+J154+K154+L154</f>
        <v>474001</v>
      </c>
    </row>
    <row r="155" spans="1:13" ht="14.45" customHeight="1">
      <c r="A155" s="14" t="s">
        <v>150</v>
      </c>
      <c r="B155" s="85">
        <v>802</v>
      </c>
      <c r="C155" s="15" t="s">
        <v>15</v>
      </c>
      <c r="D155" s="15" t="s">
        <v>0</v>
      </c>
      <c r="E155" s="15" t="s">
        <v>0</v>
      </c>
      <c r="F155" s="15" t="s">
        <v>0</v>
      </c>
      <c r="G155" s="15" t="s">
        <v>0</v>
      </c>
      <c r="H155" s="50" t="s">
        <v>0</v>
      </c>
      <c r="I155" s="62">
        <v>2619299.9999999995</v>
      </c>
      <c r="J155" s="83">
        <f t="shared" ref="J155:M158" si="59">J156</f>
        <v>0</v>
      </c>
      <c r="K155" s="83">
        <f t="shared" si="59"/>
        <v>0</v>
      </c>
      <c r="L155" s="83">
        <f t="shared" si="59"/>
        <v>0</v>
      </c>
      <c r="M155" s="83">
        <f t="shared" si="59"/>
        <v>2619299.9999999995</v>
      </c>
    </row>
    <row r="156" spans="1:13" ht="28.9" customHeight="1">
      <c r="A156" s="8" t="s">
        <v>151</v>
      </c>
      <c r="B156" s="87">
        <v>802</v>
      </c>
      <c r="C156" s="6" t="s">
        <v>15</v>
      </c>
      <c r="D156" s="6" t="s">
        <v>33</v>
      </c>
      <c r="E156" s="6" t="s">
        <v>0</v>
      </c>
      <c r="F156" s="6" t="s">
        <v>0</v>
      </c>
      <c r="G156" s="6" t="s">
        <v>0</v>
      </c>
      <c r="H156" s="51" t="s">
        <v>0</v>
      </c>
      <c r="I156" s="63">
        <v>2619299.9999999995</v>
      </c>
      <c r="J156" s="74">
        <f t="shared" si="59"/>
        <v>0</v>
      </c>
      <c r="K156" s="74">
        <f t="shared" si="59"/>
        <v>0</v>
      </c>
      <c r="L156" s="74">
        <f t="shared" si="59"/>
        <v>0</v>
      </c>
      <c r="M156" s="74">
        <f t="shared" si="59"/>
        <v>2619299.9999999995</v>
      </c>
    </row>
    <row r="157" spans="1:13" ht="14.45" customHeight="1">
      <c r="A157" s="10" t="s">
        <v>16</v>
      </c>
      <c r="B157" s="6">
        <v>802</v>
      </c>
      <c r="C157" s="6" t="s">
        <v>15</v>
      </c>
      <c r="D157" s="6" t="s">
        <v>33</v>
      </c>
      <c r="E157" s="6" t="s">
        <v>17</v>
      </c>
      <c r="F157" s="6" t="s">
        <v>0</v>
      </c>
      <c r="G157" s="6" t="s">
        <v>0</v>
      </c>
      <c r="H157" s="51" t="s">
        <v>0</v>
      </c>
      <c r="I157" s="63">
        <v>2619299.9999999995</v>
      </c>
      <c r="J157" s="74">
        <f t="shared" si="59"/>
        <v>0</v>
      </c>
      <c r="K157" s="74">
        <f t="shared" si="59"/>
        <v>0</v>
      </c>
      <c r="L157" s="74">
        <f t="shared" si="59"/>
        <v>0</v>
      </c>
      <c r="M157" s="74">
        <f t="shared" si="59"/>
        <v>2619299.9999999995</v>
      </c>
    </row>
    <row r="158" spans="1:13" ht="14.45" customHeight="1">
      <c r="A158" s="10" t="s">
        <v>130</v>
      </c>
      <c r="B158" s="6">
        <v>802</v>
      </c>
      <c r="C158" s="6" t="s">
        <v>15</v>
      </c>
      <c r="D158" s="6" t="s">
        <v>33</v>
      </c>
      <c r="E158" s="6" t="s">
        <v>131</v>
      </c>
      <c r="F158" s="6" t="s">
        <v>0</v>
      </c>
      <c r="G158" s="6" t="s">
        <v>0</v>
      </c>
      <c r="H158" s="51" t="s">
        <v>0</v>
      </c>
      <c r="I158" s="63">
        <v>2619299.9999999995</v>
      </c>
      <c r="J158" s="74">
        <f t="shared" si="59"/>
        <v>0</v>
      </c>
      <c r="K158" s="74">
        <f t="shared" si="59"/>
        <v>0</v>
      </c>
      <c r="L158" s="74">
        <f t="shared" si="59"/>
        <v>0</v>
      </c>
      <c r="M158" s="74">
        <f t="shared" si="59"/>
        <v>2619299.9999999995</v>
      </c>
    </row>
    <row r="159" spans="1:13" ht="72.599999999999994" customHeight="1">
      <c r="A159" s="11" t="s">
        <v>152</v>
      </c>
      <c r="B159" s="12">
        <v>802</v>
      </c>
      <c r="C159" s="12" t="s">
        <v>15</v>
      </c>
      <c r="D159" s="12" t="s">
        <v>33</v>
      </c>
      <c r="E159" s="12" t="s">
        <v>153</v>
      </c>
      <c r="F159" s="12" t="s">
        <v>0</v>
      </c>
      <c r="G159" s="12" t="s">
        <v>0</v>
      </c>
      <c r="H159" s="52" t="s">
        <v>0</v>
      </c>
      <c r="I159" s="64">
        <v>2619299.9999999995</v>
      </c>
      <c r="J159" s="74">
        <f>J160+J167</f>
        <v>0</v>
      </c>
      <c r="K159" s="74">
        <f>K160+K167</f>
        <v>0</v>
      </c>
      <c r="L159" s="74">
        <f>L160+L167</f>
        <v>0</v>
      </c>
      <c r="M159" s="74">
        <f>M160+M167</f>
        <v>2619299.9999999995</v>
      </c>
    </row>
    <row r="160" spans="1:13" ht="100.9" customHeight="1">
      <c r="A160" s="10" t="s">
        <v>22</v>
      </c>
      <c r="B160" s="6">
        <v>802</v>
      </c>
      <c r="C160" s="6" t="s">
        <v>15</v>
      </c>
      <c r="D160" s="6" t="s">
        <v>33</v>
      </c>
      <c r="E160" s="6" t="s">
        <v>153</v>
      </c>
      <c r="F160" s="6" t="s">
        <v>23</v>
      </c>
      <c r="G160" s="6" t="s">
        <v>0</v>
      </c>
      <c r="H160" s="51" t="s">
        <v>0</v>
      </c>
      <c r="I160" s="63">
        <v>2601768.9699999997</v>
      </c>
      <c r="J160" s="74">
        <f t="shared" ref="J160:M161" si="60">J161</f>
        <v>0</v>
      </c>
      <c r="K160" s="74">
        <f t="shared" si="60"/>
        <v>0</v>
      </c>
      <c r="L160" s="74">
        <f t="shared" si="60"/>
        <v>0</v>
      </c>
      <c r="M160" s="74">
        <f t="shared" si="60"/>
        <v>2601768.9699999997</v>
      </c>
    </row>
    <row r="161" spans="1:13" ht="43.35" customHeight="1">
      <c r="A161" s="10" t="s">
        <v>24</v>
      </c>
      <c r="B161" s="6">
        <v>802</v>
      </c>
      <c r="C161" s="6" t="s">
        <v>15</v>
      </c>
      <c r="D161" s="6" t="s">
        <v>33</v>
      </c>
      <c r="E161" s="6" t="s">
        <v>153</v>
      </c>
      <c r="F161" s="6" t="s">
        <v>25</v>
      </c>
      <c r="G161" s="6" t="s">
        <v>0</v>
      </c>
      <c r="H161" s="51" t="s">
        <v>0</v>
      </c>
      <c r="I161" s="63">
        <v>2601768.9699999997</v>
      </c>
      <c r="J161" s="74">
        <f t="shared" si="60"/>
        <v>0</v>
      </c>
      <c r="K161" s="74">
        <f t="shared" si="60"/>
        <v>0</v>
      </c>
      <c r="L161" s="74">
        <f t="shared" si="60"/>
        <v>0</v>
      </c>
      <c r="M161" s="74">
        <f t="shared" si="60"/>
        <v>2601768.9699999997</v>
      </c>
    </row>
    <row r="162" spans="1:13" ht="28.9" customHeight="1">
      <c r="A162" s="5" t="s">
        <v>26</v>
      </c>
      <c r="B162" s="6">
        <v>802</v>
      </c>
      <c r="C162" s="6" t="s">
        <v>15</v>
      </c>
      <c r="D162" s="6" t="s">
        <v>33</v>
      </c>
      <c r="E162" s="6" t="s">
        <v>153</v>
      </c>
      <c r="F162" s="6" t="s">
        <v>27</v>
      </c>
      <c r="G162" s="6" t="s">
        <v>0</v>
      </c>
      <c r="H162" s="51" t="s">
        <v>0</v>
      </c>
      <c r="I162" s="63">
        <v>2601768.9699999997</v>
      </c>
      <c r="J162" s="74">
        <f>J164+J166</f>
        <v>0</v>
      </c>
      <c r="K162" s="74">
        <f t="shared" ref="K162:M162" si="61">K164+K166</f>
        <v>0</v>
      </c>
      <c r="L162" s="74">
        <f t="shared" si="61"/>
        <v>0</v>
      </c>
      <c r="M162" s="74">
        <f t="shared" si="61"/>
        <v>2601768.9699999997</v>
      </c>
    </row>
    <row r="163" spans="1:13" ht="14.45" customHeight="1">
      <c r="A163" s="7" t="s">
        <v>28</v>
      </c>
      <c r="B163" s="13">
        <v>802</v>
      </c>
      <c r="C163" s="13" t="s">
        <v>15</v>
      </c>
      <c r="D163" s="13" t="s">
        <v>33</v>
      </c>
      <c r="E163" s="13" t="s">
        <v>153</v>
      </c>
      <c r="F163" s="13" t="s">
        <v>27</v>
      </c>
      <c r="G163" s="7" t="s">
        <v>29</v>
      </c>
      <c r="H163" s="49" t="s">
        <v>0</v>
      </c>
      <c r="I163" s="65">
        <v>2011751.15</v>
      </c>
      <c r="J163" s="75">
        <f>J164</f>
        <v>0</v>
      </c>
      <c r="K163" s="75">
        <f t="shared" ref="K163:M163" si="62">K164</f>
        <v>0</v>
      </c>
      <c r="L163" s="75">
        <f t="shared" si="62"/>
        <v>0</v>
      </c>
      <c r="M163" s="75">
        <f t="shared" si="62"/>
        <v>2011751.15</v>
      </c>
    </row>
    <row r="164" spans="1:13" ht="86.85" customHeight="1">
      <c r="A164" s="7" t="s">
        <v>154</v>
      </c>
      <c r="B164" s="13">
        <v>802</v>
      </c>
      <c r="C164" s="13" t="s">
        <v>15</v>
      </c>
      <c r="D164" s="13" t="s">
        <v>33</v>
      </c>
      <c r="E164" s="13" t="s">
        <v>153</v>
      </c>
      <c r="F164" s="13" t="s">
        <v>27</v>
      </c>
      <c r="G164" s="7" t="s">
        <v>29</v>
      </c>
      <c r="H164" s="49" t="s">
        <v>155</v>
      </c>
      <c r="I164" s="65">
        <v>2011751.15</v>
      </c>
      <c r="J164" s="75"/>
      <c r="K164" s="75"/>
      <c r="L164" s="75"/>
      <c r="M164" s="75">
        <f>I164+J164+K164+L164</f>
        <v>2011751.15</v>
      </c>
    </row>
    <row r="165" spans="1:13" ht="14.45" customHeight="1">
      <c r="A165" s="7" t="s">
        <v>30</v>
      </c>
      <c r="B165" s="13">
        <v>802</v>
      </c>
      <c r="C165" s="13" t="s">
        <v>15</v>
      </c>
      <c r="D165" s="13" t="s">
        <v>33</v>
      </c>
      <c r="E165" s="13" t="s">
        <v>153</v>
      </c>
      <c r="F165" s="13" t="s">
        <v>27</v>
      </c>
      <c r="G165" s="7" t="s">
        <v>31</v>
      </c>
      <c r="H165" s="49" t="s">
        <v>0</v>
      </c>
      <c r="I165" s="65"/>
      <c r="J165" s="75"/>
      <c r="K165" s="75"/>
      <c r="L165" s="75"/>
      <c r="M165" s="75"/>
    </row>
    <row r="166" spans="1:13" ht="86.85" customHeight="1">
      <c r="A166" s="7" t="s">
        <v>154</v>
      </c>
      <c r="B166" s="13">
        <v>802</v>
      </c>
      <c r="C166" s="13" t="s">
        <v>15</v>
      </c>
      <c r="D166" s="13" t="s">
        <v>33</v>
      </c>
      <c r="E166" s="13" t="s">
        <v>153</v>
      </c>
      <c r="F166" s="13" t="s">
        <v>27</v>
      </c>
      <c r="G166" s="7" t="s">
        <v>31</v>
      </c>
      <c r="H166" s="49" t="s">
        <v>155</v>
      </c>
      <c r="I166" s="65">
        <v>590017.81999999995</v>
      </c>
      <c r="J166" s="75"/>
      <c r="K166" s="75"/>
      <c r="L166" s="75"/>
      <c r="M166" s="75">
        <f>I166+J166+K166+L166</f>
        <v>590017.81999999995</v>
      </c>
    </row>
    <row r="167" spans="1:13" ht="43.35" customHeight="1">
      <c r="A167" s="10" t="s">
        <v>36</v>
      </c>
      <c r="B167" s="6">
        <v>802</v>
      </c>
      <c r="C167" s="6" t="s">
        <v>15</v>
      </c>
      <c r="D167" s="6" t="s">
        <v>33</v>
      </c>
      <c r="E167" s="6" t="s">
        <v>153</v>
      </c>
      <c r="F167" s="6" t="s">
        <v>37</v>
      </c>
      <c r="G167" s="6" t="s">
        <v>0</v>
      </c>
      <c r="H167" s="51" t="s">
        <v>0</v>
      </c>
      <c r="I167" s="63">
        <v>17531.03</v>
      </c>
      <c r="J167" s="75">
        <f t="shared" ref="J167:M170" si="63">J168</f>
        <v>0</v>
      </c>
      <c r="K167" s="75">
        <f t="shared" si="63"/>
        <v>0</v>
      </c>
      <c r="L167" s="75">
        <f t="shared" si="63"/>
        <v>0</v>
      </c>
      <c r="M167" s="75">
        <f t="shared" si="63"/>
        <v>17531.03</v>
      </c>
    </row>
    <row r="168" spans="1:13" ht="43.35" customHeight="1">
      <c r="A168" s="10" t="s">
        <v>38</v>
      </c>
      <c r="B168" s="6">
        <v>802</v>
      </c>
      <c r="C168" s="6" t="s">
        <v>15</v>
      </c>
      <c r="D168" s="6" t="s">
        <v>33</v>
      </c>
      <c r="E168" s="6" t="s">
        <v>153</v>
      </c>
      <c r="F168" s="6" t="s">
        <v>39</v>
      </c>
      <c r="G168" s="6" t="s">
        <v>0</v>
      </c>
      <c r="H168" s="51" t="s">
        <v>0</v>
      </c>
      <c r="I168" s="63">
        <v>17531.03</v>
      </c>
      <c r="J168" s="75">
        <f t="shared" si="63"/>
        <v>0</v>
      </c>
      <c r="K168" s="75">
        <f t="shared" si="63"/>
        <v>0</v>
      </c>
      <c r="L168" s="75">
        <f t="shared" si="63"/>
        <v>0</v>
      </c>
      <c r="M168" s="75">
        <f t="shared" si="63"/>
        <v>17531.03</v>
      </c>
    </row>
    <row r="169" spans="1:13" ht="43.35" customHeight="1">
      <c r="A169" s="5" t="s">
        <v>40</v>
      </c>
      <c r="B169" s="6">
        <v>802</v>
      </c>
      <c r="C169" s="6" t="s">
        <v>15</v>
      </c>
      <c r="D169" s="6" t="s">
        <v>33</v>
      </c>
      <c r="E169" s="6" t="s">
        <v>153</v>
      </c>
      <c r="F169" s="6">
        <v>242</v>
      </c>
      <c r="G169" s="6" t="s">
        <v>0</v>
      </c>
      <c r="H169" s="51" t="s">
        <v>0</v>
      </c>
      <c r="I169" s="63">
        <v>17531.03</v>
      </c>
      <c r="J169" s="75">
        <f t="shared" si="63"/>
        <v>0</v>
      </c>
      <c r="K169" s="75">
        <f t="shared" si="63"/>
        <v>0</v>
      </c>
      <c r="L169" s="75">
        <f t="shared" si="63"/>
        <v>0</v>
      </c>
      <c r="M169" s="75">
        <f t="shared" si="63"/>
        <v>17531.03</v>
      </c>
    </row>
    <row r="170" spans="1:13" ht="14.45" customHeight="1">
      <c r="A170" s="7" t="s">
        <v>46</v>
      </c>
      <c r="B170" s="13">
        <v>802</v>
      </c>
      <c r="C170" s="13" t="s">
        <v>15</v>
      </c>
      <c r="D170" s="13" t="s">
        <v>33</v>
      </c>
      <c r="E170" s="13" t="s">
        <v>153</v>
      </c>
      <c r="F170" s="13">
        <v>242</v>
      </c>
      <c r="G170" s="7">
        <v>226</v>
      </c>
      <c r="H170" s="49" t="s">
        <v>0</v>
      </c>
      <c r="I170" s="65">
        <v>17531.03</v>
      </c>
      <c r="J170" s="75">
        <f t="shared" si="63"/>
        <v>0</v>
      </c>
      <c r="K170" s="75">
        <f t="shared" si="63"/>
        <v>0</v>
      </c>
      <c r="L170" s="75">
        <f t="shared" si="63"/>
        <v>0</v>
      </c>
      <c r="M170" s="75">
        <f t="shared" si="63"/>
        <v>17531.03</v>
      </c>
    </row>
    <row r="171" spans="1:13" ht="86.85" customHeight="1">
      <c r="A171" s="7" t="s">
        <v>154</v>
      </c>
      <c r="B171" s="13">
        <v>802</v>
      </c>
      <c r="C171" s="13" t="s">
        <v>15</v>
      </c>
      <c r="D171" s="13" t="s">
        <v>33</v>
      </c>
      <c r="E171" s="13" t="s">
        <v>153</v>
      </c>
      <c r="F171" s="13">
        <v>242</v>
      </c>
      <c r="G171" s="7">
        <v>226</v>
      </c>
      <c r="H171" s="49">
        <v>1136</v>
      </c>
      <c r="I171" s="65">
        <v>17531.03</v>
      </c>
      <c r="J171" s="75"/>
      <c r="K171" s="75"/>
      <c r="L171" s="75"/>
      <c r="M171" s="75">
        <f>I171+J171+K171+L171</f>
        <v>17531.03</v>
      </c>
    </row>
    <row r="172" spans="1:13" ht="43.35" customHeight="1">
      <c r="A172" s="14" t="s">
        <v>156</v>
      </c>
      <c r="B172" s="85">
        <v>802</v>
      </c>
      <c r="C172" s="15" t="s">
        <v>33</v>
      </c>
      <c r="D172" s="15" t="s">
        <v>0</v>
      </c>
      <c r="E172" s="15" t="s">
        <v>0</v>
      </c>
      <c r="F172" s="15" t="s">
        <v>0</v>
      </c>
      <c r="G172" s="15" t="s">
        <v>0</v>
      </c>
      <c r="H172" s="50" t="s">
        <v>0</v>
      </c>
      <c r="I172" s="62">
        <v>946541</v>
      </c>
      <c r="J172" s="83">
        <f>J173+J182</f>
        <v>0</v>
      </c>
      <c r="K172" s="83">
        <f t="shared" ref="K172:M172" si="64">K173+K182</f>
        <v>0</v>
      </c>
      <c r="L172" s="83">
        <f t="shared" si="64"/>
        <v>0</v>
      </c>
      <c r="M172" s="83">
        <f t="shared" si="64"/>
        <v>946541</v>
      </c>
    </row>
    <row r="173" spans="1:13" ht="14.45" customHeight="1">
      <c r="A173" s="8" t="s">
        <v>157</v>
      </c>
      <c r="B173" s="87">
        <v>802</v>
      </c>
      <c r="C173" s="6" t="s">
        <v>33</v>
      </c>
      <c r="D173" s="6" t="s">
        <v>51</v>
      </c>
      <c r="E173" s="6" t="s">
        <v>0</v>
      </c>
      <c r="F173" s="6" t="s">
        <v>0</v>
      </c>
      <c r="G173" s="6" t="s">
        <v>0</v>
      </c>
      <c r="H173" s="51" t="s">
        <v>0</v>
      </c>
      <c r="I173" s="63">
        <v>132541</v>
      </c>
      <c r="J173" s="74">
        <f t="shared" ref="J173:M180" si="65">J174</f>
        <v>0</v>
      </c>
      <c r="K173" s="74">
        <f t="shared" si="65"/>
        <v>0</v>
      </c>
      <c r="L173" s="74">
        <f t="shared" si="65"/>
        <v>0</v>
      </c>
      <c r="M173" s="74">
        <f t="shared" si="65"/>
        <v>132541</v>
      </c>
    </row>
    <row r="174" spans="1:13" ht="14.45" customHeight="1">
      <c r="A174" s="10" t="s">
        <v>16</v>
      </c>
      <c r="B174" s="6">
        <v>802</v>
      </c>
      <c r="C174" s="6" t="s">
        <v>33</v>
      </c>
      <c r="D174" s="6" t="s">
        <v>51</v>
      </c>
      <c r="E174" s="6" t="s">
        <v>17</v>
      </c>
      <c r="F174" s="6" t="s">
        <v>0</v>
      </c>
      <c r="G174" s="6" t="s">
        <v>0</v>
      </c>
      <c r="H174" s="51" t="s">
        <v>0</v>
      </c>
      <c r="I174" s="63">
        <v>132541</v>
      </c>
      <c r="J174" s="74">
        <f t="shared" si="65"/>
        <v>0</v>
      </c>
      <c r="K174" s="74">
        <f t="shared" si="65"/>
        <v>0</v>
      </c>
      <c r="L174" s="74">
        <f t="shared" si="65"/>
        <v>0</v>
      </c>
      <c r="M174" s="74">
        <f t="shared" si="65"/>
        <v>132541</v>
      </c>
    </row>
    <row r="175" spans="1:13" ht="14.45" customHeight="1">
      <c r="A175" s="10" t="s">
        <v>130</v>
      </c>
      <c r="B175" s="6">
        <v>802</v>
      </c>
      <c r="C175" s="6" t="s">
        <v>33</v>
      </c>
      <c r="D175" s="6" t="s">
        <v>51</v>
      </c>
      <c r="E175" s="6" t="s">
        <v>131</v>
      </c>
      <c r="F175" s="6" t="s">
        <v>0</v>
      </c>
      <c r="G175" s="6" t="s">
        <v>0</v>
      </c>
      <c r="H175" s="51" t="s">
        <v>0</v>
      </c>
      <c r="I175" s="63">
        <v>132541</v>
      </c>
      <c r="J175" s="74">
        <f t="shared" si="65"/>
        <v>0</v>
      </c>
      <c r="K175" s="74">
        <f t="shared" si="65"/>
        <v>0</v>
      </c>
      <c r="L175" s="74">
        <f t="shared" si="65"/>
        <v>0</v>
      </c>
      <c r="M175" s="74">
        <f t="shared" si="65"/>
        <v>132541</v>
      </c>
    </row>
    <row r="176" spans="1:13" ht="57.6" customHeight="1">
      <c r="A176" s="11" t="s">
        <v>158</v>
      </c>
      <c r="B176" s="12">
        <v>802</v>
      </c>
      <c r="C176" s="12" t="s">
        <v>33</v>
      </c>
      <c r="D176" s="12" t="s">
        <v>51</v>
      </c>
      <c r="E176" s="12" t="s">
        <v>159</v>
      </c>
      <c r="F176" s="12" t="s">
        <v>0</v>
      </c>
      <c r="G176" s="12" t="s">
        <v>0</v>
      </c>
      <c r="H176" s="52" t="s">
        <v>0</v>
      </c>
      <c r="I176" s="64">
        <v>132541</v>
      </c>
      <c r="J176" s="74">
        <f t="shared" si="65"/>
        <v>0</v>
      </c>
      <c r="K176" s="74">
        <f t="shared" si="65"/>
        <v>0</v>
      </c>
      <c r="L176" s="74">
        <f t="shared" si="65"/>
        <v>0</v>
      </c>
      <c r="M176" s="74">
        <f t="shared" si="65"/>
        <v>132541</v>
      </c>
    </row>
    <row r="177" spans="1:13" ht="43.35" customHeight="1">
      <c r="A177" s="10" t="s">
        <v>36</v>
      </c>
      <c r="B177" s="6">
        <v>802</v>
      </c>
      <c r="C177" s="6" t="s">
        <v>33</v>
      </c>
      <c r="D177" s="6" t="s">
        <v>51</v>
      </c>
      <c r="E177" s="6" t="s">
        <v>159</v>
      </c>
      <c r="F177" s="6" t="s">
        <v>37</v>
      </c>
      <c r="G177" s="6" t="s">
        <v>0</v>
      </c>
      <c r="H177" s="51" t="s">
        <v>0</v>
      </c>
      <c r="I177" s="63">
        <v>132541</v>
      </c>
      <c r="J177" s="74">
        <f t="shared" si="65"/>
        <v>0</v>
      </c>
      <c r="K177" s="74">
        <f t="shared" si="65"/>
        <v>0</v>
      </c>
      <c r="L177" s="74">
        <f t="shared" si="65"/>
        <v>0</v>
      </c>
      <c r="M177" s="74">
        <f t="shared" si="65"/>
        <v>132541</v>
      </c>
    </row>
    <row r="178" spans="1:13" ht="43.35" customHeight="1">
      <c r="A178" s="10" t="s">
        <v>38</v>
      </c>
      <c r="B178" s="6">
        <v>802</v>
      </c>
      <c r="C178" s="6" t="s">
        <v>33</v>
      </c>
      <c r="D178" s="6" t="s">
        <v>51</v>
      </c>
      <c r="E178" s="6" t="s">
        <v>159</v>
      </c>
      <c r="F178" s="6" t="s">
        <v>39</v>
      </c>
      <c r="G178" s="6" t="s">
        <v>0</v>
      </c>
      <c r="H178" s="51" t="s">
        <v>0</v>
      </c>
      <c r="I178" s="63">
        <v>132541</v>
      </c>
      <c r="J178" s="74">
        <f t="shared" si="65"/>
        <v>0</v>
      </c>
      <c r="K178" s="74">
        <f t="shared" si="65"/>
        <v>0</v>
      </c>
      <c r="L178" s="74">
        <f t="shared" si="65"/>
        <v>0</v>
      </c>
      <c r="M178" s="74">
        <f t="shared" si="65"/>
        <v>132541</v>
      </c>
    </row>
    <row r="179" spans="1:13" ht="43.35" customHeight="1">
      <c r="A179" s="5" t="s">
        <v>40</v>
      </c>
      <c r="B179" s="6">
        <v>802</v>
      </c>
      <c r="C179" s="6" t="s">
        <v>33</v>
      </c>
      <c r="D179" s="6" t="s">
        <v>51</v>
      </c>
      <c r="E179" s="6" t="s">
        <v>159</v>
      </c>
      <c r="F179" s="6" t="s">
        <v>41</v>
      </c>
      <c r="G179" s="6" t="s">
        <v>0</v>
      </c>
      <c r="H179" s="51" t="s">
        <v>0</v>
      </c>
      <c r="I179" s="63">
        <v>132541</v>
      </c>
      <c r="J179" s="74">
        <f t="shared" si="65"/>
        <v>0</v>
      </c>
      <c r="K179" s="74">
        <f t="shared" si="65"/>
        <v>0</v>
      </c>
      <c r="L179" s="74">
        <f t="shared" si="65"/>
        <v>0</v>
      </c>
      <c r="M179" s="74">
        <f t="shared" si="65"/>
        <v>132541</v>
      </c>
    </row>
    <row r="180" spans="1:13" ht="14.45" customHeight="1">
      <c r="A180" s="7" t="s">
        <v>58</v>
      </c>
      <c r="B180" s="13">
        <v>802</v>
      </c>
      <c r="C180" s="13" t="s">
        <v>33</v>
      </c>
      <c r="D180" s="13" t="s">
        <v>51</v>
      </c>
      <c r="E180" s="13" t="s">
        <v>159</v>
      </c>
      <c r="F180" s="13" t="s">
        <v>41</v>
      </c>
      <c r="G180" s="7" t="s">
        <v>59</v>
      </c>
      <c r="H180" s="49" t="s">
        <v>0</v>
      </c>
      <c r="I180" s="65">
        <v>132541</v>
      </c>
      <c r="J180" s="75">
        <f t="shared" si="65"/>
        <v>0</v>
      </c>
      <c r="K180" s="75">
        <f t="shared" si="65"/>
        <v>0</v>
      </c>
      <c r="L180" s="75">
        <f t="shared" si="65"/>
        <v>0</v>
      </c>
      <c r="M180" s="75">
        <f t="shared" si="65"/>
        <v>132541</v>
      </c>
    </row>
    <row r="181" spans="1:13" ht="72.599999999999994" customHeight="1">
      <c r="A181" s="7" t="s">
        <v>160</v>
      </c>
      <c r="B181" s="13">
        <v>802</v>
      </c>
      <c r="C181" s="13" t="s">
        <v>33</v>
      </c>
      <c r="D181" s="13" t="s">
        <v>51</v>
      </c>
      <c r="E181" s="13" t="s">
        <v>159</v>
      </c>
      <c r="F181" s="13" t="s">
        <v>41</v>
      </c>
      <c r="G181" s="7" t="s">
        <v>59</v>
      </c>
      <c r="H181" s="49" t="s">
        <v>161</v>
      </c>
      <c r="I181" s="65">
        <v>132541</v>
      </c>
      <c r="J181" s="75"/>
      <c r="K181" s="75"/>
      <c r="L181" s="75"/>
      <c r="M181" s="75">
        <f>I181+J181+K181+L181</f>
        <v>132541</v>
      </c>
    </row>
    <row r="182" spans="1:13" ht="57.6" customHeight="1">
      <c r="A182" s="8" t="s">
        <v>162</v>
      </c>
      <c r="B182" s="87">
        <v>802</v>
      </c>
      <c r="C182" s="6" t="s">
        <v>33</v>
      </c>
      <c r="D182" s="6" t="s">
        <v>163</v>
      </c>
      <c r="E182" s="6" t="s">
        <v>0</v>
      </c>
      <c r="F182" s="6" t="s">
        <v>0</v>
      </c>
      <c r="G182" s="6" t="s">
        <v>0</v>
      </c>
      <c r="H182" s="51" t="s">
        <v>0</v>
      </c>
      <c r="I182" s="63">
        <v>814000</v>
      </c>
      <c r="J182" s="74">
        <f>J183+J194</f>
        <v>0</v>
      </c>
      <c r="K182" s="74">
        <f t="shared" ref="K182:M182" si="66">K183+K194</f>
        <v>0</v>
      </c>
      <c r="L182" s="74">
        <f t="shared" si="66"/>
        <v>0</v>
      </c>
      <c r="M182" s="74">
        <f t="shared" si="66"/>
        <v>814000</v>
      </c>
    </row>
    <row r="183" spans="1:13" ht="57.6" customHeight="1">
      <c r="A183" s="10" t="s">
        <v>164</v>
      </c>
      <c r="B183" s="6">
        <v>802</v>
      </c>
      <c r="C183" s="6" t="s">
        <v>33</v>
      </c>
      <c r="D183" s="6" t="s">
        <v>163</v>
      </c>
      <c r="E183" s="6" t="s">
        <v>165</v>
      </c>
      <c r="F183" s="6" t="s">
        <v>0</v>
      </c>
      <c r="G183" s="6" t="s">
        <v>0</v>
      </c>
      <c r="H183" s="51" t="s">
        <v>0</v>
      </c>
      <c r="I183" s="63">
        <v>500000</v>
      </c>
      <c r="J183" s="74">
        <f t="shared" ref="J183:M185" si="67">J184</f>
        <v>0</v>
      </c>
      <c r="K183" s="74">
        <f t="shared" si="67"/>
        <v>0</v>
      </c>
      <c r="L183" s="74">
        <f t="shared" si="67"/>
        <v>0</v>
      </c>
      <c r="M183" s="74">
        <f t="shared" si="67"/>
        <v>500000</v>
      </c>
    </row>
    <row r="184" spans="1:13" ht="43.35" customHeight="1">
      <c r="A184" s="11" t="s">
        <v>166</v>
      </c>
      <c r="B184" s="12">
        <v>802</v>
      </c>
      <c r="C184" s="12" t="s">
        <v>33</v>
      </c>
      <c r="D184" s="12" t="s">
        <v>163</v>
      </c>
      <c r="E184" s="12" t="s">
        <v>167</v>
      </c>
      <c r="F184" s="12" t="s">
        <v>0</v>
      </c>
      <c r="G184" s="12" t="s">
        <v>0</v>
      </c>
      <c r="H184" s="52" t="s">
        <v>0</v>
      </c>
      <c r="I184" s="64">
        <v>500000</v>
      </c>
      <c r="J184" s="74">
        <f t="shared" si="67"/>
        <v>0</v>
      </c>
      <c r="K184" s="74">
        <f t="shared" si="67"/>
        <v>0</v>
      </c>
      <c r="L184" s="74">
        <f t="shared" si="67"/>
        <v>0</v>
      </c>
      <c r="M184" s="74">
        <f t="shared" si="67"/>
        <v>500000</v>
      </c>
    </row>
    <row r="185" spans="1:13" ht="43.35" customHeight="1">
      <c r="A185" s="10" t="s">
        <v>36</v>
      </c>
      <c r="B185" s="6">
        <v>802</v>
      </c>
      <c r="C185" s="6" t="s">
        <v>33</v>
      </c>
      <c r="D185" s="6" t="s">
        <v>163</v>
      </c>
      <c r="E185" s="6" t="s">
        <v>167</v>
      </c>
      <c r="F185" s="6" t="s">
        <v>37</v>
      </c>
      <c r="G185" s="6" t="s">
        <v>0</v>
      </c>
      <c r="H185" s="51" t="s">
        <v>0</v>
      </c>
      <c r="I185" s="63">
        <v>500000</v>
      </c>
      <c r="J185" s="74">
        <f t="shared" si="67"/>
        <v>0</v>
      </c>
      <c r="K185" s="74">
        <f t="shared" si="67"/>
        <v>0</v>
      </c>
      <c r="L185" s="74">
        <f t="shared" si="67"/>
        <v>0</v>
      </c>
      <c r="M185" s="74">
        <f t="shared" si="67"/>
        <v>500000</v>
      </c>
    </row>
    <row r="186" spans="1:13" ht="43.35" customHeight="1">
      <c r="A186" s="10" t="s">
        <v>38</v>
      </c>
      <c r="B186" s="6">
        <v>802</v>
      </c>
      <c r="C186" s="6" t="s">
        <v>33</v>
      </c>
      <c r="D186" s="6" t="s">
        <v>163</v>
      </c>
      <c r="E186" s="6" t="s">
        <v>167</v>
      </c>
      <c r="F186" s="6" t="s">
        <v>39</v>
      </c>
      <c r="G186" s="6" t="s">
        <v>0</v>
      </c>
      <c r="H186" s="51" t="s">
        <v>0</v>
      </c>
      <c r="I186" s="63">
        <v>500000</v>
      </c>
      <c r="J186" s="74">
        <f>J187+J190</f>
        <v>0</v>
      </c>
      <c r="K186" s="74">
        <f t="shared" ref="K186:M186" si="68">K187+K190</f>
        <v>0</v>
      </c>
      <c r="L186" s="74">
        <f t="shared" si="68"/>
        <v>0</v>
      </c>
      <c r="M186" s="74">
        <f t="shared" si="68"/>
        <v>500000</v>
      </c>
    </row>
    <row r="187" spans="1:13" ht="43.35" customHeight="1">
      <c r="A187" s="5" t="s">
        <v>72</v>
      </c>
      <c r="B187" s="6">
        <v>802</v>
      </c>
      <c r="C187" s="6" t="s">
        <v>33</v>
      </c>
      <c r="D187" s="6" t="s">
        <v>163</v>
      </c>
      <c r="E187" s="6" t="s">
        <v>167</v>
      </c>
      <c r="F187" s="6" t="s">
        <v>73</v>
      </c>
      <c r="G187" s="6" t="s">
        <v>0</v>
      </c>
      <c r="H187" s="51" t="s">
        <v>0</v>
      </c>
      <c r="I187" s="63">
        <v>342000</v>
      </c>
      <c r="J187" s="74">
        <f t="shared" ref="J187:M188" si="69">J188</f>
        <v>0</v>
      </c>
      <c r="K187" s="74">
        <f t="shared" si="69"/>
        <v>0</v>
      </c>
      <c r="L187" s="74">
        <f t="shared" si="69"/>
        <v>0</v>
      </c>
      <c r="M187" s="74">
        <f t="shared" si="69"/>
        <v>342000</v>
      </c>
    </row>
    <row r="188" spans="1:13" ht="14.45" customHeight="1">
      <c r="A188" s="7" t="s">
        <v>76</v>
      </c>
      <c r="B188" s="13">
        <v>802</v>
      </c>
      <c r="C188" s="13" t="s">
        <v>33</v>
      </c>
      <c r="D188" s="13" t="s">
        <v>163</v>
      </c>
      <c r="E188" s="13" t="s">
        <v>167</v>
      </c>
      <c r="F188" s="13" t="s">
        <v>73</v>
      </c>
      <c r="G188" s="7" t="s">
        <v>77</v>
      </c>
      <c r="H188" s="49" t="s">
        <v>0</v>
      </c>
      <c r="I188" s="65">
        <v>342000</v>
      </c>
      <c r="J188" s="75">
        <f t="shared" si="69"/>
        <v>0</v>
      </c>
      <c r="K188" s="75">
        <f t="shared" si="69"/>
        <v>0</v>
      </c>
      <c r="L188" s="75">
        <f t="shared" si="69"/>
        <v>0</v>
      </c>
      <c r="M188" s="75">
        <f t="shared" si="69"/>
        <v>342000</v>
      </c>
    </row>
    <row r="189" spans="1:13" ht="46.5" customHeight="1">
      <c r="A189" s="7" t="s">
        <v>78</v>
      </c>
      <c r="B189" s="13">
        <v>802</v>
      </c>
      <c r="C189" s="13" t="s">
        <v>33</v>
      </c>
      <c r="D189" s="13" t="s">
        <v>163</v>
      </c>
      <c r="E189" s="13" t="s">
        <v>167</v>
      </c>
      <c r="F189" s="13" t="s">
        <v>73</v>
      </c>
      <c r="G189" s="7" t="s">
        <v>77</v>
      </c>
      <c r="H189" s="49" t="s">
        <v>79</v>
      </c>
      <c r="I189" s="65">
        <v>342000</v>
      </c>
      <c r="J189" s="75"/>
      <c r="K189" s="75"/>
      <c r="L189" s="75"/>
      <c r="M189" s="75">
        <f>I189+J189+K189+L189</f>
        <v>342000</v>
      </c>
    </row>
    <row r="190" spans="1:13" ht="43.35" customHeight="1">
      <c r="A190" s="5" t="s">
        <v>40</v>
      </c>
      <c r="B190" s="6">
        <v>802</v>
      </c>
      <c r="C190" s="6" t="s">
        <v>33</v>
      </c>
      <c r="D190" s="6" t="s">
        <v>163</v>
      </c>
      <c r="E190" s="6" t="s">
        <v>167</v>
      </c>
      <c r="F190" s="6" t="s">
        <v>41</v>
      </c>
      <c r="G190" s="6" t="s">
        <v>0</v>
      </c>
      <c r="H190" s="51" t="s">
        <v>0</v>
      </c>
      <c r="I190" s="63">
        <v>158000</v>
      </c>
      <c r="J190" s="75">
        <f t="shared" ref="J190:M190" si="70">J191</f>
        <v>0</v>
      </c>
      <c r="K190" s="75">
        <f t="shared" si="70"/>
        <v>0</v>
      </c>
      <c r="L190" s="75">
        <f t="shared" si="70"/>
        <v>0</v>
      </c>
      <c r="M190" s="75">
        <f t="shared" si="70"/>
        <v>158000</v>
      </c>
    </row>
    <row r="191" spans="1:13" ht="14.45" customHeight="1">
      <c r="A191" s="7" t="s">
        <v>46</v>
      </c>
      <c r="B191" s="13">
        <v>802</v>
      </c>
      <c r="C191" s="13" t="s">
        <v>33</v>
      </c>
      <c r="D191" s="13" t="s">
        <v>163</v>
      </c>
      <c r="E191" s="13" t="s">
        <v>167</v>
      </c>
      <c r="F191" s="13" t="s">
        <v>41</v>
      </c>
      <c r="G191" s="7" t="s">
        <v>47</v>
      </c>
      <c r="H191" s="49" t="s">
        <v>0</v>
      </c>
      <c r="I191" s="65">
        <v>158000</v>
      </c>
      <c r="J191" s="65">
        <f t="shared" ref="J191:M191" si="71">J192+J193</f>
        <v>0</v>
      </c>
      <c r="K191" s="65">
        <f t="shared" si="71"/>
        <v>0</v>
      </c>
      <c r="L191" s="65">
        <f t="shared" si="71"/>
        <v>0</v>
      </c>
      <c r="M191" s="65">
        <f t="shared" si="71"/>
        <v>158000</v>
      </c>
    </row>
    <row r="192" spans="1:13" ht="28.9" customHeight="1">
      <c r="A192" s="7" t="s">
        <v>112</v>
      </c>
      <c r="B192" s="13">
        <v>802</v>
      </c>
      <c r="C192" s="13" t="s">
        <v>33</v>
      </c>
      <c r="D192" s="13" t="s">
        <v>163</v>
      </c>
      <c r="E192" s="13" t="s">
        <v>167</v>
      </c>
      <c r="F192" s="13" t="s">
        <v>41</v>
      </c>
      <c r="G192" s="7" t="s">
        <v>47</v>
      </c>
      <c r="H192" s="49" t="s">
        <v>113</v>
      </c>
      <c r="I192" s="65">
        <v>60000</v>
      </c>
      <c r="J192" s="75"/>
      <c r="K192" s="75"/>
      <c r="L192" s="75"/>
      <c r="M192" s="75">
        <f>I192+J192+K192+L192</f>
        <v>60000</v>
      </c>
    </row>
    <row r="193" spans="1:13" ht="28.9" customHeight="1">
      <c r="A193" s="7" t="s">
        <v>112</v>
      </c>
      <c r="B193" s="13">
        <v>802</v>
      </c>
      <c r="C193" s="13" t="s">
        <v>33</v>
      </c>
      <c r="D193" s="13" t="s">
        <v>163</v>
      </c>
      <c r="E193" s="13" t="s">
        <v>167</v>
      </c>
      <c r="F193" s="13" t="s">
        <v>41</v>
      </c>
      <c r="G193" s="7">
        <v>340</v>
      </c>
      <c r="H193" s="49">
        <v>1123</v>
      </c>
      <c r="I193" s="65">
        <v>98000</v>
      </c>
      <c r="J193" s="75"/>
      <c r="K193" s="75"/>
      <c r="L193" s="75"/>
      <c r="M193" s="75">
        <f>I193+J193+K193+L193</f>
        <v>98000</v>
      </c>
    </row>
    <row r="194" spans="1:13" ht="57.6" customHeight="1">
      <c r="A194" s="10" t="s">
        <v>168</v>
      </c>
      <c r="B194" s="6">
        <v>802</v>
      </c>
      <c r="C194" s="6" t="s">
        <v>33</v>
      </c>
      <c r="D194" s="6" t="s">
        <v>163</v>
      </c>
      <c r="E194" s="6" t="s">
        <v>169</v>
      </c>
      <c r="F194" s="6" t="s">
        <v>0</v>
      </c>
      <c r="G194" s="6" t="s">
        <v>0</v>
      </c>
      <c r="H194" s="51" t="s">
        <v>0</v>
      </c>
      <c r="I194" s="63">
        <v>314000</v>
      </c>
      <c r="J194" s="74">
        <f t="shared" ref="J194:M199" si="72">J195</f>
        <v>0</v>
      </c>
      <c r="K194" s="74">
        <f t="shared" si="72"/>
        <v>0</v>
      </c>
      <c r="L194" s="74">
        <f t="shared" si="72"/>
        <v>0</v>
      </c>
      <c r="M194" s="74">
        <f t="shared" si="72"/>
        <v>314000</v>
      </c>
    </row>
    <row r="195" spans="1:13" ht="57.6" customHeight="1">
      <c r="A195" s="10" t="s">
        <v>170</v>
      </c>
      <c r="B195" s="6">
        <v>802</v>
      </c>
      <c r="C195" s="6" t="s">
        <v>33</v>
      </c>
      <c r="D195" s="6" t="s">
        <v>163</v>
      </c>
      <c r="E195" s="6" t="s">
        <v>171</v>
      </c>
      <c r="F195" s="6" t="s">
        <v>0</v>
      </c>
      <c r="G195" s="6" t="s">
        <v>0</v>
      </c>
      <c r="H195" s="51" t="s">
        <v>0</v>
      </c>
      <c r="I195" s="63">
        <v>314000</v>
      </c>
      <c r="J195" s="74">
        <f t="shared" si="72"/>
        <v>0</v>
      </c>
      <c r="K195" s="74">
        <f t="shared" si="72"/>
        <v>0</v>
      </c>
      <c r="L195" s="74">
        <f t="shared" si="72"/>
        <v>0</v>
      </c>
      <c r="M195" s="74">
        <f t="shared" si="72"/>
        <v>314000</v>
      </c>
    </row>
    <row r="196" spans="1:13" ht="57.6" customHeight="1">
      <c r="A196" s="11" t="s">
        <v>172</v>
      </c>
      <c r="B196" s="12">
        <v>802</v>
      </c>
      <c r="C196" s="12" t="s">
        <v>33</v>
      </c>
      <c r="D196" s="12" t="s">
        <v>163</v>
      </c>
      <c r="E196" s="12" t="s">
        <v>173</v>
      </c>
      <c r="F196" s="12" t="s">
        <v>0</v>
      </c>
      <c r="G196" s="12" t="s">
        <v>0</v>
      </c>
      <c r="H196" s="52" t="s">
        <v>0</v>
      </c>
      <c r="I196" s="64">
        <v>314000</v>
      </c>
      <c r="J196" s="74">
        <f t="shared" si="72"/>
        <v>0</v>
      </c>
      <c r="K196" s="74">
        <f t="shared" si="72"/>
        <v>0</v>
      </c>
      <c r="L196" s="74">
        <f t="shared" si="72"/>
        <v>0</v>
      </c>
      <c r="M196" s="74">
        <f t="shared" si="72"/>
        <v>314000</v>
      </c>
    </row>
    <row r="197" spans="1:13" ht="43.35" customHeight="1">
      <c r="A197" s="10" t="s">
        <v>36</v>
      </c>
      <c r="B197" s="6">
        <v>802</v>
      </c>
      <c r="C197" s="6" t="s">
        <v>33</v>
      </c>
      <c r="D197" s="6" t="s">
        <v>163</v>
      </c>
      <c r="E197" s="6" t="s">
        <v>173</v>
      </c>
      <c r="F197" s="6" t="s">
        <v>37</v>
      </c>
      <c r="G197" s="6" t="s">
        <v>0</v>
      </c>
      <c r="H197" s="51" t="s">
        <v>0</v>
      </c>
      <c r="I197" s="63">
        <v>314000</v>
      </c>
      <c r="J197" s="74">
        <f t="shared" si="72"/>
        <v>0</v>
      </c>
      <c r="K197" s="74">
        <f t="shared" si="72"/>
        <v>0</v>
      </c>
      <c r="L197" s="74">
        <f t="shared" si="72"/>
        <v>0</v>
      </c>
      <c r="M197" s="74">
        <f t="shared" si="72"/>
        <v>314000</v>
      </c>
    </row>
    <row r="198" spans="1:13" ht="43.35" customHeight="1">
      <c r="A198" s="10" t="s">
        <v>38</v>
      </c>
      <c r="B198" s="6">
        <v>802</v>
      </c>
      <c r="C198" s="6" t="s">
        <v>33</v>
      </c>
      <c r="D198" s="6" t="s">
        <v>163</v>
      </c>
      <c r="E198" s="6" t="s">
        <v>173</v>
      </c>
      <c r="F198" s="6" t="s">
        <v>39</v>
      </c>
      <c r="G198" s="6" t="s">
        <v>0</v>
      </c>
      <c r="H198" s="51" t="s">
        <v>0</v>
      </c>
      <c r="I198" s="63">
        <v>314000</v>
      </c>
      <c r="J198" s="74">
        <f t="shared" si="72"/>
        <v>0</v>
      </c>
      <c r="K198" s="74">
        <f t="shared" si="72"/>
        <v>0</v>
      </c>
      <c r="L198" s="74">
        <f t="shared" si="72"/>
        <v>0</v>
      </c>
      <c r="M198" s="74">
        <f t="shared" si="72"/>
        <v>314000</v>
      </c>
    </row>
    <row r="199" spans="1:13" ht="43.35" customHeight="1">
      <c r="A199" s="5" t="s">
        <v>40</v>
      </c>
      <c r="B199" s="6">
        <v>802</v>
      </c>
      <c r="C199" s="6" t="s">
        <v>33</v>
      </c>
      <c r="D199" s="6" t="s">
        <v>163</v>
      </c>
      <c r="E199" s="6" t="s">
        <v>173</v>
      </c>
      <c r="F199" s="6" t="s">
        <v>41</v>
      </c>
      <c r="G199" s="6" t="s">
        <v>0</v>
      </c>
      <c r="H199" s="51" t="s">
        <v>0</v>
      </c>
      <c r="I199" s="63">
        <v>314000</v>
      </c>
      <c r="J199" s="74">
        <f t="shared" si="72"/>
        <v>0</v>
      </c>
      <c r="K199" s="74">
        <f t="shared" si="72"/>
        <v>0</v>
      </c>
      <c r="L199" s="74">
        <f t="shared" si="72"/>
        <v>0</v>
      </c>
      <c r="M199" s="74">
        <f t="shared" si="72"/>
        <v>314000</v>
      </c>
    </row>
    <row r="200" spans="1:13" ht="14.45" customHeight="1">
      <c r="A200" s="7" t="s">
        <v>82</v>
      </c>
      <c r="B200" s="13">
        <v>802</v>
      </c>
      <c r="C200" s="13" t="s">
        <v>33</v>
      </c>
      <c r="D200" s="13" t="s">
        <v>163</v>
      </c>
      <c r="E200" s="13" t="s">
        <v>173</v>
      </c>
      <c r="F200" s="13" t="s">
        <v>41</v>
      </c>
      <c r="G200" s="7" t="s">
        <v>83</v>
      </c>
      <c r="H200" s="49" t="s">
        <v>0</v>
      </c>
      <c r="I200" s="65">
        <v>314000</v>
      </c>
      <c r="J200" s="65">
        <f t="shared" ref="J200:M200" si="73">J201+J202</f>
        <v>0</v>
      </c>
      <c r="K200" s="65">
        <f t="shared" si="73"/>
        <v>0</v>
      </c>
      <c r="L200" s="65">
        <f t="shared" si="73"/>
        <v>0</v>
      </c>
      <c r="M200" s="65">
        <f t="shared" si="73"/>
        <v>314000</v>
      </c>
    </row>
    <row r="201" spans="1:13" ht="28.9" customHeight="1">
      <c r="A201" s="7" t="s">
        <v>84</v>
      </c>
      <c r="B201" s="13">
        <v>802</v>
      </c>
      <c r="C201" s="13" t="s">
        <v>33</v>
      </c>
      <c r="D201" s="13" t="s">
        <v>163</v>
      </c>
      <c r="E201" s="13" t="s">
        <v>173</v>
      </c>
      <c r="F201" s="13" t="s">
        <v>41</v>
      </c>
      <c r="G201" s="7" t="s">
        <v>83</v>
      </c>
      <c r="H201" s="49" t="s">
        <v>85</v>
      </c>
      <c r="I201" s="65">
        <v>293000</v>
      </c>
      <c r="J201" s="75"/>
      <c r="K201" s="75"/>
      <c r="L201" s="75"/>
      <c r="M201" s="75">
        <f>I201+J201+K201+L201</f>
        <v>293000</v>
      </c>
    </row>
    <row r="202" spans="1:13" ht="28.9" customHeight="1">
      <c r="A202" s="7" t="s">
        <v>46</v>
      </c>
      <c r="B202" s="13">
        <v>802</v>
      </c>
      <c r="C202" s="13" t="s">
        <v>33</v>
      </c>
      <c r="D202" s="13" t="s">
        <v>163</v>
      </c>
      <c r="E202" s="13" t="s">
        <v>173</v>
      </c>
      <c r="F202" s="13" t="s">
        <v>41</v>
      </c>
      <c r="G202" s="7">
        <v>340</v>
      </c>
      <c r="H202" s="49" t="s">
        <v>0</v>
      </c>
      <c r="I202" s="65">
        <v>21000</v>
      </c>
      <c r="J202" s="65">
        <f t="shared" ref="J202:M202" si="74">J203</f>
        <v>0</v>
      </c>
      <c r="K202" s="65">
        <f t="shared" si="74"/>
        <v>0</v>
      </c>
      <c r="L202" s="65">
        <f t="shared" si="74"/>
        <v>0</v>
      </c>
      <c r="M202" s="65">
        <f t="shared" si="74"/>
        <v>21000</v>
      </c>
    </row>
    <row r="203" spans="1:13" ht="28.9" customHeight="1">
      <c r="A203" s="7" t="s">
        <v>112</v>
      </c>
      <c r="B203" s="13">
        <v>802</v>
      </c>
      <c r="C203" s="13" t="s">
        <v>33</v>
      </c>
      <c r="D203" s="13" t="s">
        <v>163</v>
      </c>
      <c r="E203" s="13" t="s">
        <v>173</v>
      </c>
      <c r="F203" s="13" t="s">
        <v>41</v>
      </c>
      <c r="G203" s="7">
        <v>340</v>
      </c>
      <c r="H203" s="49">
        <v>1123</v>
      </c>
      <c r="I203" s="65">
        <v>21000</v>
      </c>
      <c r="J203" s="75"/>
      <c r="K203" s="75"/>
      <c r="L203" s="75"/>
      <c r="M203" s="75">
        <f>I203+J203+K203+L203</f>
        <v>21000</v>
      </c>
    </row>
    <row r="204" spans="1:13" ht="14.45" customHeight="1">
      <c r="A204" s="14" t="s">
        <v>174</v>
      </c>
      <c r="B204" s="85">
        <v>802</v>
      </c>
      <c r="C204" s="15" t="s">
        <v>51</v>
      </c>
      <c r="D204" s="15" t="s">
        <v>0</v>
      </c>
      <c r="E204" s="15" t="s">
        <v>0</v>
      </c>
      <c r="F204" s="15" t="s">
        <v>0</v>
      </c>
      <c r="G204" s="15" t="s">
        <v>0</v>
      </c>
      <c r="H204" s="50" t="s">
        <v>0</v>
      </c>
      <c r="I204" s="62">
        <v>130219365.13</v>
      </c>
      <c r="J204" s="83">
        <f>J212+J219+J239+J206</f>
        <v>0</v>
      </c>
      <c r="K204" s="83">
        <f t="shared" ref="K204:M204" si="75">K212+K219+K239+K206</f>
        <v>0</v>
      </c>
      <c r="L204" s="83">
        <f t="shared" si="75"/>
        <v>0</v>
      </c>
      <c r="M204" s="83">
        <f t="shared" si="75"/>
        <v>130519365.13</v>
      </c>
    </row>
    <row r="205" spans="1:13" s="20" customFormat="1" ht="14.45" customHeight="1">
      <c r="A205" s="17" t="s">
        <v>320</v>
      </c>
      <c r="B205" s="89">
        <v>802</v>
      </c>
      <c r="C205" s="6" t="s">
        <v>51</v>
      </c>
      <c r="D205" s="21" t="s">
        <v>213</v>
      </c>
      <c r="E205" s="18"/>
      <c r="F205" s="18"/>
      <c r="G205" s="18"/>
      <c r="H205" s="55"/>
      <c r="I205" s="68">
        <v>800000</v>
      </c>
      <c r="J205" s="84">
        <f t="shared" ref="J205:M208" si="76">J206</f>
        <v>0</v>
      </c>
      <c r="K205" s="84">
        <f t="shared" si="76"/>
        <v>0</v>
      </c>
      <c r="L205" s="84">
        <f t="shared" si="76"/>
        <v>0</v>
      </c>
      <c r="M205" s="84">
        <f t="shared" si="76"/>
        <v>1100000</v>
      </c>
    </row>
    <row r="206" spans="1:13" s="20" customFormat="1" ht="61.5" customHeight="1">
      <c r="A206" s="22" t="s">
        <v>321</v>
      </c>
      <c r="B206" s="90">
        <v>802</v>
      </c>
      <c r="C206" s="6" t="s">
        <v>51</v>
      </c>
      <c r="D206" s="21" t="s">
        <v>213</v>
      </c>
      <c r="E206" s="70">
        <v>9950063360</v>
      </c>
      <c r="F206" s="9"/>
      <c r="G206" s="18"/>
      <c r="H206" s="55"/>
      <c r="I206" s="68">
        <v>800000</v>
      </c>
      <c r="J206" s="84">
        <f t="shared" si="76"/>
        <v>0</v>
      </c>
      <c r="K206" s="84">
        <f t="shared" si="76"/>
        <v>0</v>
      </c>
      <c r="L206" s="84">
        <f t="shared" si="76"/>
        <v>0</v>
      </c>
      <c r="M206" s="84">
        <f t="shared" si="76"/>
        <v>1100000</v>
      </c>
    </row>
    <row r="207" spans="1:13" s="20" customFormat="1" ht="82.5" customHeight="1">
      <c r="A207" s="23" t="s">
        <v>322</v>
      </c>
      <c r="B207" s="91">
        <v>802</v>
      </c>
      <c r="C207" s="6" t="s">
        <v>51</v>
      </c>
      <c r="D207" s="21" t="s">
        <v>213</v>
      </c>
      <c r="E207" s="70">
        <v>9950063360</v>
      </c>
      <c r="F207" s="19"/>
      <c r="G207" s="18"/>
      <c r="H207" s="55"/>
      <c r="I207" s="68">
        <v>800000</v>
      </c>
      <c r="J207" s="84">
        <f t="shared" si="76"/>
        <v>0</v>
      </c>
      <c r="K207" s="84">
        <f t="shared" si="76"/>
        <v>0</v>
      </c>
      <c r="L207" s="84">
        <f t="shared" si="76"/>
        <v>0</v>
      </c>
      <c r="M207" s="84">
        <f t="shared" si="76"/>
        <v>1100000</v>
      </c>
    </row>
    <row r="208" spans="1:13" s="20" customFormat="1" ht="14.45" customHeight="1">
      <c r="A208" s="24" t="s">
        <v>40</v>
      </c>
      <c r="B208" s="18">
        <v>802</v>
      </c>
      <c r="C208" s="6" t="s">
        <v>51</v>
      </c>
      <c r="D208" s="21" t="s">
        <v>213</v>
      </c>
      <c r="E208" s="70">
        <v>9950063360</v>
      </c>
      <c r="F208" s="6" t="s">
        <v>41</v>
      </c>
      <c r="G208" s="18"/>
      <c r="H208" s="55"/>
      <c r="I208" s="68">
        <v>800000</v>
      </c>
      <c r="J208" s="84">
        <f t="shared" si="76"/>
        <v>0</v>
      </c>
      <c r="K208" s="84">
        <f t="shared" si="76"/>
        <v>0</v>
      </c>
      <c r="L208" s="84">
        <f t="shared" si="76"/>
        <v>0</v>
      </c>
      <c r="M208" s="84">
        <f t="shared" si="76"/>
        <v>1100000</v>
      </c>
    </row>
    <row r="209" spans="1:13" s="20" customFormat="1" ht="14.45" customHeight="1">
      <c r="A209" s="25" t="s">
        <v>58</v>
      </c>
      <c r="B209" s="92">
        <v>802</v>
      </c>
      <c r="C209" s="26" t="s">
        <v>51</v>
      </c>
      <c r="D209" s="27" t="s">
        <v>213</v>
      </c>
      <c r="E209" s="32">
        <v>9950063360</v>
      </c>
      <c r="F209" s="13" t="s">
        <v>41</v>
      </c>
      <c r="G209" s="28">
        <v>226</v>
      </c>
      <c r="H209" s="55"/>
      <c r="I209" s="69">
        <f>I210+I211</f>
        <v>1100000</v>
      </c>
      <c r="J209" s="69">
        <f t="shared" ref="J209:M209" si="77">J210+J211</f>
        <v>0</v>
      </c>
      <c r="K209" s="69">
        <f t="shared" si="77"/>
        <v>0</v>
      </c>
      <c r="L209" s="69">
        <f t="shared" si="77"/>
        <v>0</v>
      </c>
      <c r="M209" s="69">
        <f t="shared" si="77"/>
        <v>1100000</v>
      </c>
    </row>
    <row r="210" spans="1:13" s="20" customFormat="1" ht="55.5" customHeight="1">
      <c r="A210" s="127" t="s">
        <v>384</v>
      </c>
      <c r="B210" s="92">
        <v>802</v>
      </c>
      <c r="C210" s="26" t="s">
        <v>51</v>
      </c>
      <c r="D210" s="27" t="s">
        <v>213</v>
      </c>
      <c r="E210" s="32">
        <v>9950063360</v>
      </c>
      <c r="F210" s="13" t="s">
        <v>41</v>
      </c>
      <c r="G210" s="28">
        <v>226</v>
      </c>
      <c r="H210" s="56">
        <v>1140</v>
      </c>
      <c r="I210" s="69">
        <v>800000</v>
      </c>
      <c r="J210" s="80"/>
      <c r="K210" s="80"/>
      <c r="L210" s="80"/>
      <c r="M210" s="80">
        <f>I210+J210+K210+L210</f>
        <v>800000</v>
      </c>
    </row>
    <row r="211" spans="1:13" s="20" customFormat="1" ht="55.5" customHeight="1">
      <c r="A211" s="127" t="s">
        <v>385</v>
      </c>
      <c r="B211" s="92">
        <v>802</v>
      </c>
      <c r="C211" s="26" t="s">
        <v>51</v>
      </c>
      <c r="D211" s="27" t="s">
        <v>213</v>
      </c>
      <c r="E211" s="32">
        <v>9950091005</v>
      </c>
      <c r="F211" s="13" t="s">
        <v>41</v>
      </c>
      <c r="G211" s="28">
        <v>226</v>
      </c>
      <c r="H211" s="56">
        <v>1140</v>
      </c>
      <c r="I211" s="69">
        <v>300000</v>
      </c>
      <c r="J211" s="80"/>
      <c r="K211" s="80"/>
      <c r="L211" s="80"/>
      <c r="M211" s="80">
        <f>I211+J211+K211+L211</f>
        <v>300000</v>
      </c>
    </row>
    <row r="212" spans="1:13" ht="14.45" customHeight="1">
      <c r="A212" s="8" t="s">
        <v>175</v>
      </c>
      <c r="B212" s="87">
        <v>802</v>
      </c>
      <c r="C212" s="6" t="s">
        <v>51</v>
      </c>
      <c r="D212" s="6" t="s">
        <v>176</v>
      </c>
      <c r="E212" s="6" t="s">
        <v>0</v>
      </c>
      <c r="F212" s="6" t="s">
        <v>0</v>
      </c>
      <c r="G212" s="6" t="s">
        <v>0</v>
      </c>
      <c r="H212" s="51" t="s">
        <v>0</v>
      </c>
      <c r="I212" s="63">
        <v>4900000</v>
      </c>
      <c r="J212" s="74">
        <f t="shared" ref="J212:M217" si="78">J213</f>
        <v>0</v>
      </c>
      <c r="K212" s="74">
        <f t="shared" si="78"/>
        <v>0</v>
      </c>
      <c r="L212" s="74">
        <f t="shared" si="78"/>
        <v>0</v>
      </c>
      <c r="M212" s="74">
        <f t="shared" si="78"/>
        <v>4900000</v>
      </c>
    </row>
    <row r="213" spans="1:13" ht="43.35" customHeight="1">
      <c r="A213" s="10" t="s">
        <v>177</v>
      </c>
      <c r="B213" s="6">
        <v>802</v>
      </c>
      <c r="C213" s="6" t="s">
        <v>51</v>
      </c>
      <c r="D213" s="6" t="s">
        <v>176</v>
      </c>
      <c r="E213" s="6" t="s">
        <v>178</v>
      </c>
      <c r="F213" s="6" t="s">
        <v>0</v>
      </c>
      <c r="G213" s="6" t="s">
        <v>0</v>
      </c>
      <c r="H213" s="51" t="s">
        <v>0</v>
      </c>
      <c r="I213" s="63">
        <v>4900000</v>
      </c>
      <c r="J213" s="74">
        <f t="shared" si="78"/>
        <v>0</v>
      </c>
      <c r="K213" s="74">
        <f t="shared" si="78"/>
        <v>0</v>
      </c>
      <c r="L213" s="74">
        <f t="shared" si="78"/>
        <v>0</v>
      </c>
      <c r="M213" s="74">
        <f t="shared" si="78"/>
        <v>4900000</v>
      </c>
    </row>
    <row r="214" spans="1:13" ht="14.45" customHeight="1">
      <c r="A214" s="10" t="s">
        <v>179</v>
      </c>
      <c r="B214" s="6">
        <v>802</v>
      </c>
      <c r="C214" s="6" t="s">
        <v>51</v>
      </c>
      <c r="D214" s="6" t="s">
        <v>176</v>
      </c>
      <c r="E214" s="6" t="s">
        <v>180</v>
      </c>
      <c r="F214" s="6" t="s">
        <v>0</v>
      </c>
      <c r="G214" s="6" t="s">
        <v>0</v>
      </c>
      <c r="H214" s="51" t="s">
        <v>0</v>
      </c>
      <c r="I214" s="63">
        <v>4900000</v>
      </c>
      <c r="J214" s="74">
        <f t="shared" si="78"/>
        <v>0</v>
      </c>
      <c r="K214" s="74">
        <f t="shared" si="78"/>
        <v>0</v>
      </c>
      <c r="L214" s="74">
        <f t="shared" si="78"/>
        <v>0</v>
      </c>
      <c r="M214" s="74">
        <f t="shared" si="78"/>
        <v>4900000</v>
      </c>
    </row>
    <row r="215" spans="1:13" ht="28.9" customHeight="1">
      <c r="A215" s="11" t="s">
        <v>181</v>
      </c>
      <c r="B215" s="12">
        <v>802</v>
      </c>
      <c r="C215" s="12" t="s">
        <v>51</v>
      </c>
      <c r="D215" s="12" t="s">
        <v>176</v>
      </c>
      <c r="E215" s="12" t="s">
        <v>182</v>
      </c>
      <c r="F215" s="12" t="s">
        <v>0</v>
      </c>
      <c r="G215" s="12" t="s">
        <v>0</v>
      </c>
      <c r="H215" s="52" t="s">
        <v>0</v>
      </c>
      <c r="I215" s="64">
        <v>4900000</v>
      </c>
      <c r="J215" s="74">
        <f t="shared" si="78"/>
        <v>0</v>
      </c>
      <c r="K215" s="74">
        <f t="shared" si="78"/>
        <v>0</v>
      </c>
      <c r="L215" s="74">
        <f t="shared" si="78"/>
        <v>0</v>
      </c>
      <c r="M215" s="74">
        <f t="shared" si="78"/>
        <v>4900000</v>
      </c>
    </row>
    <row r="216" spans="1:13" ht="43.35" customHeight="1">
      <c r="A216" s="10" t="s">
        <v>183</v>
      </c>
      <c r="B216" s="6">
        <v>802</v>
      </c>
      <c r="C216" s="6" t="s">
        <v>51</v>
      </c>
      <c r="D216" s="6" t="s">
        <v>176</v>
      </c>
      <c r="E216" s="6" t="s">
        <v>182</v>
      </c>
      <c r="F216" s="6">
        <v>810</v>
      </c>
      <c r="G216" s="6" t="s">
        <v>0</v>
      </c>
      <c r="H216" s="51" t="s">
        <v>0</v>
      </c>
      <c r="I216" s="63">
        <v>4900000</v>
      </c>
      <c r="J216" s="74">
        <f t="shared" si="78"/>
        <v>0</v>
      </c>
      <c r="K216" s="74">
        <f t="shared" si="78"/>
        <v>0</v>
      </c>
      <c r="L216" s="74">
        <f t="shared" si="78"/>
        <v>0</v>
      </c>
      <c r="M216" s="74">
        <f t="shared" si="78"/>
        <v>4900000</v>
      </c>
    </row>
    <row r="217" spans="1:13" ht="57.6" customHeight="1">
      <c r="A217" s="5" t="s">
        <v>184</v>
      </c>
      <c r="B217" s="6">
        <v>802</v>
      </c>
      <c r="C217" s="6" t="s">
        <v>51</v>
      </c>
      <c r="D217" s="6" t="s">
        <v>176</v>
      </c>
      <c r="E217" s="6" t="s">
        <v>182</v>
      </c>
      <c r="F217" s="6">
        <v>811</v>
      </c>
      <c r="G217" s="6" t="s">
        <v>0</v>
      </c>
      <c r="H217" s="51" t="s">
        <v>0</v>
      </c>
      <c r="I217" s="63">
        <v>4900000</v>
      </c>
      <c r="J217" s="74">
        <f t="shared" si="78"/>
        <v>0</v>
      </c>
      <c r="K217" s="74">
        <f t="shared" si="78"/>
        <v>0</v>
      </c>
      <c r="L217" s="74">
        <f t="shared" si="78"/>
        <v>0</v>
      </c>
      <c r="M217" s="74">
        <f t="shared" si="78"/>
        <v>4900000</v>
      </c>
    </row>
    <row r="218" spans="1:13" ht="39" customHeight="1">
      <c r="A218" s="7" t="s">
        <v>185</v>
      </c>
      <c r="B218" s="13">
        <v>802</v>
      </c>
      <c r="C218" s="13" t="s">
        <v>51</v>
      </c>
      <c r="D218" s="13" t="s">
        <v>176</v>
      </c>
      <c r="E218" s="13" t="s">
        <v>182</v>
      </c>
      <c r="F218" s="13">
        <v>811</v>
      </c>
      <c r="G218" s="7" t="s">
        <v>186</v>
      </c>
      <c r="H218" s="49" t="s">
        <v>0</v>
      </c>
      <c r="I218" s="65">
        <v>4900000</v>
      </c>
      <c r="J218" s="75"/>
      <c r="K218" s="75"/>
      <c r="L218" s="75"/>
      <c r="M218" s="75">
        <f>I218+J218+K218+L218</f>
        <v>4900000</v>
      </c>
    </row>
    <row r="219" spans="1:13" ht="14.45" customHeight="1">
      <c r="A219" s="8" t="s">
        <v>187</v>
      </c>
      <c r="B219" s="87">
        <v>802</v>
      </c>
      <c r="C219" s="6" t="s">
        <v>51</v>
      </c>
      <c r="D219" s="6" t="s">
        <v>163</v>
      </c>
      <c r="E219" s="6" t="s">
        <v>0</v>
      </c>
      <c r="F219" s="6" t="s">
        <v>0</v>
      </c>
      <c r="G219" s="6" t="s">
        <v>0</v>
      </c>
      <c r="H219" s="51" t="s">
        <v>0</v>
      </c>
      <c r="I219" s="63">
        <v>120712830</v>
      </c>
      <c r="J219" s="74">
        <f t="shared" ref="J219:M220" si="79">J220</f>
        <v>0</v>
      </c>
      <c r="K219" s="74">
        <f t="shared" si="79"/>
        <v>0</v>
      </c>
      <c r="L219" s="74">
        <f t="shared" si="79"/>
        <v>0</v>
      </c>
      <c r="M219" s="74">
        <f t="shared" si="79"/>
        <v>120712830</v>
      </c>
    </row>
    <row r="220" spans="1:13" ht="43.35" customHeight="1">
      <c r="A220" s="10" t="s">
        <v>177</v>
      </c>
      <c r="B220" s="6">
        <v>802</v>
      </c>
      <c r="C220" s="6" t="s">
        <v>51</v>
      </c>
      <c r="D220" s="6" t="s">
        <v>163</v>
      </c>
      <c r="E220" s="6" t="s">
        <v>178</v>
      </c>
      <c r="F220" s="6" t="s">
        <v>0</v>
      </c>
      <c r="G220" s="6" t="s">
        <v>0</v>
      </c>
      <c r="H220" s="51" t="s">
        <v>0</v>
      </c>
      <c r="I220" s="63">
        <v>120712830</v>
      </c>
      <c r="J220" s="74">
        <f t="shared" si="79"/>
        <v>0</v>
      </c>
      <c r="K220" s="74">
        <f t="shared" si="79"/>
        <v>0</v>
      </c>
      <c r="L220" s="74">
        <f t="shared" si="79"/>
        <v>0</v>
      </c>
      <c r="M220" s="74">
        <f t="shared" si="79"/>
        <v>120712830</v>
      </c>
    </row>
    <row r="221" spans="1:13" ht="14.45" customHeight="1">
      <c r="A221" s="10" t="s">
        <v>188</v>
      </c>
      <c r="B221" s="6">
        <v>802</v>
      </c>
      <c r="C221" s="6" t="s">
        <v>51</v>
      </c>
      <c r="D221" s="6" t="s">
        <v>163</v>
      </c>
      <c r="E221" s="6" t="s">
        <v>189</v>
      </c>
      <c r="F221" s="6" t="s">
        <v>0</v>
      </c>
      <c r="G221" s="6" t="s">
        <v>0</v>
      </c>
      <c r="H221" s="51" t="s">
        <v>0</v>
      </c>
      <c r="I221" s="63">
        <v>120712830</v>
      </c>
      <c r="J221" s="74">
        <f>J222+J230</f>
        <v>0</v>
      </c>
      <c r="K221" s="74">
        <f t="shared" ref="K221:M221" si="80">K222+K230</f>
        <v>0</v>
      </c>
      <c r="L221" s="74">
        <f t="shared" si="80"/>
        <v>0</v>
      </c>
      <c r="M221" s="74">
        <f t="shared" si="80"/>
        <v>120712830</v>
      </c>
    </row>
    <row r="222" spans="1:13" ht="28.9" customHeight="1">
      <c r="A222" s="11" t="s">
        <v>190</v>
      </c>
      <c r="B222" s="12">
        <v>802</v>
      </c>
      <c r="C222" s="12" t="s">
        <v>51</v>
      </c>
      <c r="D222" s="12" t="s">
        <v>163</v>
      </c>
      <c r="E222" s="12" t="s">
        <v>191</v>
      </c>
      <c r="F222" s="12" t="s">
        <v>0</v>
      </c>
      <c r="G222" s="12" t="s">
        <v>0</v>
      </c>
      <c r="H222" s="52" t="s">
        <v>0</v>
      </c>
      <c r="I222" s="64">
        <v>111297830</v>
      </c>
      <c r="J222" s="74">
        <f t="shared" ref="J222:M226" si="81">J223</f>
        <v>0</v>
      </c>
      <c r="K222" s="74">
        <f t="shared" si="81"/>
        <v>0</v>
      </c>
      <c r="L222" s="74">
        <f t="shared" si="81"/>
        <v>0</v>
      </c>
      <c r="M222" s="74">
        <f t="shared" si="81"/>
        <v>111297830</v>
      </c>
    </row>
    <row r="223" spans="1:13" ht="43.35" customHeight="1">
      <c r="A223" s="10" t="s">
        <v>36</v>
      </c>
      <c r="B223" s="6">
        <v>802</v>
      </c>
      <c r="C223" s="6" t="s">
        <v>51</v>
      </c>
      <c r="D223" s="6" t="s">
        <v>163</v>
      </c>
      <c r="E223" s="6" t="s">
        <v>191</v>
      </c>
      <c r="F223" s="6" t="s">
        <v>37</v>
      </c>
      <c r="G223" s="6" t="s">
        <v>0</v>
      </c>
      <c r="H223" s="51" t="s">
        <v>0</v>
      </c>
      <c r="I223" s="63">
        <v>111297830</v>
      </c>
      <c r="J223" s="74">
        <f t="shared" si="81"/>
        <v>0</v>
      </c>
      <c r="K223" s="74">
        <f t="shared" si="81"/>
        <v>0</v>
      </c>
      <c r="L223" s="74">
        <f t="shared" si="81"/>
        <v>0</v>
      </c>
      <c r="M223" s="74">
        <f t="shared" si="81"/>
        <v>111297830</v>
      </c>
    </row>
    <row r="224" spans="1:13" ht="43.35" customHeight="1">
      <c r="A224" s="10" t="s">
        <v>38</v>
      </c>
      <c r="B224" s="6">
        <v>802</v>
      </c>
      <c r="C224" s="6" t="s">
        <v>51</v>
      </c>
      <c r="D224" s="6" t="s">
        <v>163</v>
      </c>
      <c r="E224" s="6" t="s">
        <v>191</v>
      </c>
      <c r="F224" s="6" t="s">
        <v>39</v>
      </c>
      <c r="G224" s="6" t="s">
        <v>0</v>
      </c>
      <c r="H224" s="51" t="s">
        <v>0</v>
      </c>
      <c r="I224" s="63">
        <v>111297830</v>
      </c>
      <c r="J224" s="74">
        <f t="shared" si="81"/>
        <v>0</v>
      </c>
      <c r="K224" s="74">
        <f t="shared" si="81"/>
        <v>0</v>
      </c>
      <c r="L224" s="74">
        <f t="shared" si="81"/>
        <v>0</v>
      </c>
      <c r="M224" s="74">
        <f t="shared" si="81"/>
        <v>111297830</v>
      </c>
    </row>
    <row r="225" spans="1:14" ht="43.35" customHeight="1">
      <c r="A225" s="5" t="s">
        <v>40</v>
      </c>
      <c r="B225" s="6">
        <v>802</v>
      </c>
      <c r="C225" s="6" t="s">
        <v>51</v>
      </c>
      <c r="D225" s="6" t="s">
        <v>163</v>
      </c>
      <c r="E225" s="6" t="s">
        <v>191</v>
      </c>
      <c r="F225" s="6" t="s">
        <v>41</v>
      </c>
      <c r="G225" s="6" t="s">
        <v>0</v>
      </c>
      <c r="H225" s="51" t="s">
        <v>0</v>
      </c>
      <c r="I225" s="63">
        <v>111297830</v>
      </c>
      <c r="J225" s="74">
        <f t="shared" si="81"/>
        <v>0</v>
      </c>
      <c r="K225" s="74">
        <f t="shared" si="81"/>
        <v>0</v>
      </c>
      <c r="L225" s="74">
        <f>L227</f>
        <v>0</v>
      </c>
      <c r="M225" s="74">
        <f t="shared" si="81"/>
        <v>111297830</v>
      </c>
    </row>
    <row r="226" spans="1:14" ht="14.45" customHeight="1">
      <c r="A226" s="7" t="s">
        <v>76</v>
      </c>
      <c r="B226" s="13">
        <v>802</v>
      </c>
      <c r="C226" s="13" t="s">
        <v>51</v>
      </c>
      <c r="D226" s="13" t="s">
        <v>163</v>
      </c>
      <c r="E226" s="13" t="s">
        <v>191</v>
      </c>
      <c r="F226" s="13" t="s">
        <v>41</v>
      </c>
      <c r="G226" s="7" t="s">
        <v>77</v>
      </c>
      <c r="H226" s="49" t="s">
        <v>0</v>
      </c>
      <c r="I226" s="65">
        <v>111297830</v>
      </c>
      <c r="J226" s="75">
        <f t="shared" si="81"/>
        <v>0</v>
      </c>
      <c r="K226" s="75">
        <f>K227+K229+K228</f>
        <v>0</v>
      </c>
      <c r="L226" s="75">
        <f>L227+L228+L229</f>
        <v>0</v>
      </c>
      <c r="M226" s="75">
        <f>M227+M228+M229</f>
        <v>111297830</v>
      </c>
    </row>
    <row r="227" spans="1:14" ht="38.25" customHeight="1">
      <c r="A227" s="7" t="s">
        <v>192</v>
      </c>
      <c r="B227" s="13">
        <v>802</v>
      </c>
      <c r="C227" s="13" t="s">
        <v>51</v>
      </c>
      <c r="D227" s="13" t="s">
        <v>163</v>
      </c>
      <c r="E227" s="13" t="s">
        <v>191</v>
      </c>
      <c r="F227" s="13" t="s">
        <v>41</v>
      </c>
      <c r="G227" s="7" t="s">
        <v>77</v>
      </c>
      <c r="H227" s="49" t="s">
        <v>193</v>
      </c>
      <c r="I227" s="65">
        <v>68514559</v>
      </c>
      <c r="J227" s="75"/>
      <c r="K227" s="75"/>
      <c r="L227" s="75"/>
      <c r="M227" s="75">
        <f>I227+J227+K227+L227</f>
        <v>68514559</v>
      </c>
    </row>
    <row r="228" spans="1:14" ht="38.25" customHeight="1">
      <c r="A228" s="7" t="s">
        <v>192</v>
      </c>
      <c r="B228" s="13">
        <v>802</v>
      </c>
      <c r="C228" s="13" t="s">
        <v>51</v>
      </c>
      <c r="D228" s="13" t="s">
        <v>163</v>
      </c>
      <c r="E228" s="88" t="s">
        <v>380</v>
      </c>
      <c r="F228" s="13" t="s">
        <v>41</v>
      </c>
      <c r="G228" s="7" t="s">
        <v>77</v>
      </c>
      <c r="H228" s="49" t="s">
        <v>193</v>
      </c>
      <c r="I228" s="65">
        <v>10203271</v>
      </c>
      <c r="J228" s="75"/>
      <c r="K228" s="75"/>
      <c r="L228" s="75"/>
      <c r="M228" s="75">
        <f>I228+J228+K228+L228</f>
        <v>10203271</v>
      </c>
    </row>
    <row r="229" spans="1:14" ht="38.25" customHeight="1">
      <c r="A229" s="7" t="s">
        <v>192</v>
      </c>
      <c r="B229" s="13">
        <v>802</v>
      </c>
      <c r="C229" s="13" t="s">
        <v>51</v>
      </c>
      <c r="D229" s="13" t="s">
        <v>163</v>
      </c>
      <c r="E229" s="88" t="s">
        <v>381</v>
      </c>
      <c r="F229" s="13" t="s">
        <v>41</v>
      </c>
      <c r="G229" s="7" t="s">
        <v>77</v>
      </c>
      <c r="H229" s="49" t="s">
        <v>193</v>
      </c>
      <c r="I229" s="65">
        <v>32580000</v>
      </c>
      <c r="J229" s="75"/>
      <c r="K229" s="75"/>
      <c r="L229" s="75">
        <v>0</v>
      </c>
      <c r="M229" s="75">
        <f>I229+J229+K229+L229</f>
        <v>32580000</v>
      </c>
    </row>
    <row r="230" spans="1:14" ht="28.9" customHeight="1">
      <c r="A230" s="11" t="s">
        <v>194</v>
      </c>
      <c r="B230" s="12">
        <v>802</v>
      </c>
      <c r="C230" s="12" t="s">
        <v>51</v>
      </c>
      <c r="D230" s="12" t="s">
        <v>163</v>
      </c>
      <c r="E230" s="12" t="s">
        <v>195</v>
      </c>
      <c r="F230" s="12" t="s">
        <v>0</v>
      </c>
      <c r="G230" s="12" t="s">
        <v>0</v>
      </c>
      <c r="H230" s="52" t="s">
        <v>0</v>
      </c>
      <c r="I230" s="64">
        <v>9415000</v>
      </c>
      <c r="J230" s="75">
        <f>J231</f>
        <v>0</v>
      </c>
      <c r="K230" s="75">
        <f t="shared" ref="K230:M230" si="82">K231</f>
        <v>0</v>
      </c>
      <c r="L230" s="75">
        <f t="shared" si="82"/>
        <v>0</v>
      </c>
      <c r="M230" s="75">
        <f t="shared" si="82"/>
        <v>9415000</v>
      </c>
    </row>
    <row r="231" spans="1:14" ht="43.35" customHeight="1">
      <c r="A231" s="10" t="s">
        <v>36</v>
      </c>
      <c r="B231" s="6">
        <v>802</v>
      </c>
      <c r="C231" s="6" t="s">
        <v>51</v>
      </c>
      <c r="D231" s="6" t="s">
        <v>163</v>
      </c>
      <c r="E231" s="6" t="s">
        <v>195</v>
      </c>
      <c r="F231" s="6" t="s">
        <v>37</v>
      </c>
      <c r="G231" s="6" t="s">
        <v>0</v>
      </c>
      <c r="H231" s="51" t="s">
        <v>0</v>
      </c>
      <c r="I231" s="63">
        <v>9415000</v>
      </c>
      <c r="J231" s="75">
        <f t="shared" ref="J231:M232" si="83">J232</f>
        <v>0</v>
      </c>
      <c r="K231" s="75">
        <f t="shared" si="83"/>
        <v>0</v>
      </c>
      <c r="L231" s="75">
        <f t="shared" si="83"/>
        <v>0</v>
      </c>
      <c r="M231" s="75">
        <f t="shared" si="83"/>
        <v>9415000</v>
      </c>
    </row>
    <row r="232" spans="1:14" ht="43.35" customHeight="1">
      <c r="A232" s="10" t="s">
        <v>38</v>
      </c>
      <c r="B232" s="6">
        <v>802</v>
      </c>
      <c r="C232" s="6" t="s">
        <v>51</v>
      </c>
      <c r="D232" s="6" t="s">
        <v>163</v>
      </c>
      <c r="E232" s="6" t="s">
        <v>195</v>
      </c>
      <c r="F232" s="6" t="s">
        <v>39</v>
      </c>
      <c r="G232" s="6" t="s">
        <v>0</v>
      </c>
      <c r="H232" s="51" t="s">
        <v>0</v>
      </c>
      <c r="I232" s="63">
        <v>9415000</v>
      </c>
      <c r="J232" s="75">
        <f t="shared" si="83"/>
        <v>0</v>
      </c>
      <c r="K232" s="75">
        <f t="shared" si="83"/>
        <v>0</v>
      </c>
      <c r="L232" s="75">
        <f t="shared" si="83"/>
        <v>0</v>
      </c>
      <c r="M232" s="75">
        <f t="shared" si="83"/>
        <v>9415000</v>
      </c>
    </row>
    <row r="233" spans="1:14" ht="43.35" customHeight="1">
      <c r="A233" s="5" t="s">
        <v>40</v>
      </c>
      <c r="B233" s="6">
        <v>802</v>
      </c>
      <c r="C233" s="6" t="s">
        <v>51</v>
      </c>
      <c r="D233" s="6" t="s">
        <v>163</v>
      </c>
      <c r="E233" s="6" t="s">
        <v>195</v>
      </c>
      <c r="F233" s="6" t="s">
        <v>41</v>
      </c>
      <c r="G233" s="6" t="s">
        <v>0</v>
      </c>
      <c r="H233" s="51" t="s">
        <v>0</v>
      </c>
      <c r="I233" s="63">
        <v>9415000</v>
      </c>
      <c r="J233" s="63">
        <f t="shared" ref="J233:M233" si="84">J234+J237+J236</f>
        <v>0</v>
      </c>
      <c r="K233" s="63">
        <f t="shared" si="84"/>
        <v>0</v>
      </c>
      <c r="L233" s="63">
        <f t="shared" si="84"/>
        <v>0</v>
      </c>
      <c r="M233" s="63">
        <f t="shared" si="84"/>
        <v>9415000</v>
      </c>
    </row>
    <row r="234" spans="1:14" ht="14.45" customHeight="1">
      <c r="A234" s="7" t="s">
        <v>76</v>
      </c>
      <c r="B234" s="13">
        <v>802</v>
      </c>
      <c r="C234" s="13" t="s">
        <v>51</v>
      </c>
      <c r="D234" s="13" t="s">
        <v>163</v>
      </c>
      <c r="E234" s="13" t="s">
        <v>195</v>
      </c>
      <c r="F234" s="13" t="s">
        <v>41</v>
      </c>
      <c r="G234" s="7" t="s">
        <v>77</v>
      </c>
      <c r="H234" s="49" t="s">
        <v>0</v>
      </c>
      <c r="I234" s="65">
        <v>8615000</v>
      </c>
      <c r="J234" s="75">
        <f>J235</f>
        <v>0</v>
      </c>
      <c r="K234" s="75">
        <f t="shared" ref="K234:M234" si="85">K235</f>
        <v>0</v>
      </c>
      <c r="L234" s="75">
        <f t="shared" si="85"/>
        <v>0</v>
      </c>
      <c r="M234" s="75">
        <f t="shared" si="85"/>
        <v>8615000</v>
      </c>
    </row>
    <row r="235" spans="1:14" ht="28.9" customHeight="1">
      <c r="A235" s="7" t="s">
        <v>78</v>
      </c>
      <c r="B235" s="13">
        <v>802</v>
      </c>
      <c r="C235" s="13" t="s">
        <v>51</v>
      </c>
      <c r="D235" s="13" t="s">
        <v>163</v>
      </c>
      <c r="E235" s="13" t="s">
        <v>195</v>
      </c>
      <c r="F235" s="13" t="s">
        <v>41</v>
      </c>
      <c r="G235" s="7" t="s">
        <v>77</v>
      </c>
      <c r="H235" s="49" t="s">
        <v>79</v>
      </c>
      <c r="I235" s="65">
        <v>8615000</v>
      </c>
      <c r="J235" s="75"/>
      <c r="K235" s="75"/>
      <c r="L235" s="75"/>
      <c r="M235" s="75">
        <f>I235+J235+K235+L235</f>
        <v>8615000</v>
      </c>
    </row>
    <row r="236" spans="1:14" ht="28.9" customHeight="1">
      <c r="A236" s="33" t="s">
        <v>42</v>
      </c>
      <c r="B236" s="13">
        <v>802</v>
      </c>
      <c r="C236" s="13" t="s">
        <v>51</v>
      </c>
      <c r="D236" s="13" t="s">
        <v>163</v>
      </c>
      <c r="E236" s="13" t="s">
        <v>195</v>
      </c>
      <c r="F236" s="13" t="s">
        <v>41</v>
      </c>
      <c r="G236" s="7">
        <v>226</v>
      </c>
      <c r="H236" s="49">
        <v>1140</v>
      </c>
      <c r="I236" s="65">
        <v>600000</v>
      </c>
      <c r="J236" s="75"/>
      <c r="K236" s="75"/>
      <c r="L236" s="75"/>
      <c r="M236" s="75">
        <f>I236+J236+K236+L236</f>
        <v>600000</v>
      </c>
      <c r="N236" s="121" t="s">
        <v>372</v>
      </c>
    </row>
    <row r="237" spans="1:14" ht="14.45" customHeight="1">
      <c r="A237" s="7" t="s">
        <v>82</v>
      </c>
      <c r="B237" s="13">
        <v>802</v>
      </c>
      <c r="C237" s="13" t="s">
        <v>51</v>
      </c>
      <c r="D237" s="13" t="s">
        <v>163</v>
      </c>
      <c r="E237" s="13" t="s">
        <v>195</v>
      </c>
      <c r="F237" s="13" t="s">
        <v>41</v>
      </c>
      <c r="G237" s="7" t="s">
        <v>83</v>
      </c>
      <c r="H237" s="49" t="s">
        <v>0</v>
      </c>
      <c r="I237" s="65">
        <v>200000</v>
      </c>
      <c r="J237" s="75">
        <f>J238</f>
        <v>0</v>
      </c>
      <c r="K237" s="75">
        <f t="shared" ref="K237:M237" si="86">K238</f>
        <v>0</v>
      </c>
      <c r="L237" s="75">
        <f t="shared" si="86"/>
        <v>0</v>
      </c>
      <c r="M237" s="75">
        <f t="shared" si="86"/>
        <v>200000</v>
      </c>
    </row>
    <row r="238" spans="1:14" ht="64.5" customHeight="1">
      <c r="A238" s="7" t="s">
        <v>84</v>
      </c>
      <c r="B238" s="13">
        <v>802</v>
      </c>
      <c r="C238" s="13" t="s">
        <v>51</v>
      </c>
      <c r="D238" s="13" t="s">
        <v>163</v>
      </c>
      <c r="E238" s="13" t="s">
        <v>195</v>
      </c>
      <c r="F238" s="13" t="s">
        <v>41</v>
      </c>
      <c r="G238" s="7" t="s">
        <v>83</v>
      </c>
      <c r="H238" s="49" t="s">
        <v>85</v>
      </c>
      <c r="I238" s="65">
        <v>200000</v>
      </c>
      <c r="J238" s="75"/>
      <c r="K238" s="75"/>
      <c r="L238" s="75"/>
      <c r="M238" s="75">
        <f>I238+J238+K238+L238</f>
        <v>200000</v>
      </c>
    </row>
    <row r="239" spans="1:14" ht="28.9" customHeight="1">
      <c r="A239" s="8" t="s">
        <v>196</v>
      </c>
      <c r="B239" s="87">
        <v>802</v>
      </c>
      <c r="C239" s="6" t="s">
        <v>51</v>
      </c>
      <c r="D239" s="6" t="s">
        <v>197</v>
      </c>
      <c r="E239" s="6" t="s">
        <v>0</v>
      </c>
      <c r="F239" s="6" t="s">
        <v>0</v>
      </c>
      <c r="G239" s="6" t="s">
        <v>0</v>
      </c>
      <c r="H239" s="51" t="s">
        <v>0</v>
      </c>
      <c r="I239" s="63">
        <v>3806535.13</v>
      </c>
      <c r="J239" s="63">
        <f t="shared" ref="J239:M239" si="87">J240+J246+J260</f>
        <v>0</v>
      </c>
      <c r="K239" s="63">
        <f t="shared" si="87"/>
        <v>0</v>
      </c>
      <c r="L239" s="63">
        <f t="shared" si="87"/>
        <v>0</v>
      </c>
      <c r="M239" s="63">
        <f t="shared" si="87"/>
        <v>3806535.13</v>
      </c>
    </row>
    <row r="240" spans="1:14" ht="43.35" customHeight="1">
      <c r="A240" s="10" t="s">
        <v>198</v>
      </c>
      <c r="B240" s="6">
        <v>802</v>
      </c>
      <c r="C240" s="6" t="s">
        <v>51</v>
      </c>
      <c r="D240" s="6" t="s">
        <v>197</v>
      </c>
      <c r="E240" s="6" t="s">
        <v>199</v>
      </c>
      <c r="F240" s="6" t="s">
        <v>0</v>
      </c>
      <c r="G240" s="6" t="s">
        <v>0</v>
      </c>
      <c r="H240" s="51" t="s">
        <v>0</v>
      </c>
      <c r="I240" s="63">
        <v>200000</v>
      </c>
      <c r="J240" s="75">
        <f t="shared" ref="J240:M244" si="88">J241</f>
        <v>0</v>
      </c>
      <c r="K240" s="75">
        <f t="shared" si="88"/>
        <v>0</v>
      </c>
      <c r="L240" s="75">
        <f t="shared" si="88"/>
        <v>0</v>
      </c>
      <c r="M240" s="75">
        <f t="shared" si="88"/>
        <v>200000</v>
      </c>
    </row>
    <row r="241" spans="1:13" ht="57.6" customHeight="1">
      <c r="A241" s="10" t="s">
        <v>200</v>
      </c>
      <c r="B241" s="6">
        <v>802</v>
      </c>
      <c r="C241" s="6" t="s">
        <v>51</v>
      </c>
      <c r="D241" s="6" t="s">
        <v>197</v>
      </c>
      <c r="E241" s="6" t="s">
        <v>201</v>
      </c>
      <c r="F241" s="6" t="s">
        <v>0</v>
      </c>
      <c r="G241" s="6" t="s">
        <v>0</v>
      </c>
      <c r="H241" s="51" t="s">
        <v>0</v>
      </c>
      <c r="I241" s="63">
        <v>200000</v>
      </c>
      <c r="J241" s="75">
        <f t="shared" si="88"/>
        <v>0</v>
      </c>
      <c r="K241" s="75">
        <f t="shared" si="88"/>
        <v>0</v>
      </c>
      <c r="L241" s="75">
        <f t="shared" si="88"/>
        <v>0</v>
      </c>
      <c r="M241" s="75">
        <f t="shared" si="88"/>
        <v>200000</v>
      </c>
    </row>
    <row r="242" spans="1:13" ht="43.35" customHeight="1">
      <c r="A242" s="11" t="s">
        <v>202</v>
      </c>
      <c r="B242" s="12">
        <v>802</v>
      </c>
      <c r="C242" s="12" t="s">
        <v>51</v>
      </c>
      <c r="D242" s="12" t="s">
        <v>197</v>
      </c>
      <c r="E242" s="12" t="s">
        <v>203</v>
      </c>
      <c r="F242" s="12" t="s">
        <v>0</v>
      </c>
      <c r="G242" s="12" t="s">
        <v>0</v>
      </c>
      <c r="H242" s="52" t="s">
        <v>0</v>
      </c>
      <c r="I242" s="64">
        <v>200000</v>
      </c>
      <c r="J242" s="75">
        <f t="shared" si="88"/>
        <v>0</v>
      </c>
      <c r="K242" s="75">
        <f t="shared" si="88"/>
        <v>0</v>
      </c>
      <c r="L242" s="75">
        <f t="shared" si="88"/>
        <v>0</v>
      </c>
      <c r="M242" s="75">
        <f t="shared" si="88"/>
        <v>200000</v>
      </c>
    </row>
    <row r="243" spans="1:13" ht="14.45" customHeight="1">
      <c r="A243" s="10" t="s">
        <v>136</v>
      </c>
      <c r="B243" s="6">
        <v>802</v>
      </c>
      <c r="C243" s="6" t="s">
        <v>51</v>
      </c>
      <c r="D243" s="6" t="s">
        <v>197</v>
      </c>
      <c r="E243" s="6" t="s">
        <v>203</v>
      </c>
      <c r="F243" s="6" t="s">
        <v>137</v>
      </c>
      <c r="G243" s="6" t="s">
        <v>0</v>
      </c>
      <c r="H243" s="51" t="s">
        <v>0</v>
      </c>
      <c r="I243" s="63">
        <v>200000</v>
      </c>
      <c r="J243" s="75">
        <f t="shared" si="88"/>
        <v>0</v>
      </c>
      <c r="K243" s="75">
        <f t="shared" si="88"/>
        <v>0</v>
      </c>
      <c r="L243" s="75">
        <f t="shared" si="88"/>
        <v>0</v>
      </c>
      <c r="M243" s="75">
        <f t="shared" si="88"/>
        <v>200000</v>
      </c>
    </row>
    <row r="244" spans="1:13" ht="72.599999999999994" customHeight="1">
      <c r="A244" s="5" t="s">
        <v>204</v>
      </c>
      <c r="B244" s="6">
        <v>802</v>
      </c>
      <c r="C244" s="6" t="s">
        <v>51</v>
      </c>
      <c r="D244" s="6" t="s">
        <v>197</v>
      </c>
      <c r="E244" s="6" t="s">
        <v>203</v>
      </c>
      <c r="F244" s="6" t="s">
        <v>205</v>
      </c>
      <c r="G244" s="6" t="s">
        <v>0</v>
      </c>
      <c r="H244" s="51" t="s">
        <v>0</v>
      </c>
      <c r="I244" s="63">
        <v>200000</v>
      </c>
      <c r="J244" s="75">
        <f t="shared" si="88"/>
        <v>0</v>
      </c>
      <c r="K244" s="75">
        <f t="shared" si="88"/>
        <v>0</v>
      </c>
      <c r="L244" s="75">
        <f t="shared" si="88"/>
        <v>0</v>
      </c>
      <c r="M244" s="75">
        <f t="shared" si="88"/>
        <v>200000</v>
      </c>
    </row>
    <row r="245" spans="1:13" ht="63" customHeight="1">
      <c r="A245" s="7" t="s">
        <v>206</v>
      </c>
      <c r="B245" s="13">
        <v>802</v>
      </c>
      <c r="C245" s="13" t="s">
        <v>51</v>
      </c>
      <c r="D245" s="13" t="s">
        <v>197</v>
      </c>
      <c r="E245" s="13" t="s">
        <v>203</v>
      </c>
      <c r="F245" s="13" t="s">
        <v>205</v>
      </c>
      <c r="G245" s="7" t="s">
        <v>73</v>
      </c>
      <c r="H245" s="49" t="s">
        <v>0</v>
      </c>
      <c r="I245" s="65">
        <v>200000</v>
      </c>
      <c r="J245" s="75"/>
      <c r="K245" s="75"/>
      <c r="L245" s="75"/>
      <c r="M245" s="75">
        <f>I245+J245+K245+L245</f>
        <v>200000</v>
      </c>
    </row>
    <row r="246" spans="1:13" ht="28.9" customHeight="1">
      <c r="A246" s="10" t="s">
        <v>124</v>
      </c>
      <c r="B246" s="6">
        <v>802</v>
      </c>
      <c r="C246" s="6" t="s">
        <v>51</v>
      </c>
      <c r="D246" s="6" t="s">
        <v>197</v>
      </c>
      <c r="E246" s="6" t="s">
        <v>125</v>
      </c>
      <c r="F246" s="6" t="s">
        <v>0</v>
      </c>
      <c r="G246" s="6" t="s">
        <v>0</v>
      </c>
      <c r="H246" s="51" t="s">
        <v>0</v>
      </c>
      <c r="I246" s="63">
        <v>606535.13</v>
      </c>
      <c r="J246" s="75">
        <f>J247</f>
        <v>0</v>
      </c>
      <c r="K246" s="75">
        <f t="shared" ref="K246:M246" si="89">K247</f>
        <v>0</v>
      </c>
      <c r="L246" s="75">
        <f t="shared" si="89"/>
        <v>0</v>
      </c>
      <c r="M246" s="75">
        <f t="shared" si="89"/>
        <v>606535.13</v>
      </c>
    </row>
    <row r="247" spans="1:13" ht="14.45" customHeight="1">
      <c r="A247" s="10" t="s">
        <v>207</v>
      </c>
      <c r="B247" s="6">
        <v>802</v>
      </c>
      <c r="C247" s="6" t="s">
        <v>51</v>
      </c>
      <c r="D247" s="6" t="s">
        <v>197</v>
      </c>
      <c r="E247" s="6" t="s">
        <v>208</v>
      </c>
      <c r="F247" s="6" t="s">
        <v>0</v>
      </c>
      <c r="G247" s="6" t="s">
        <v>0</v>
      </c>
      <c r="H247" s="51" t="s">
        <v>0</v>
      </c>
      <c r="I247" s="63">
        <v>606535.13</v>
      </c>
      <c r="J247" s="75">
        <f>J248+J254</f>
        <v>0</v>
      </c>
      <c r="K247" s="75">
        <f t="shared" ref="K247:M247" si="90">K248+K254</f>
        <v>0</v>
      </c>
      <c r="L247" s="75">
        <f t="shared" si="90"/>
        <v>0</v>
      </c>
      <c r="M247" s="75">
        <f t="shared" si="90"/>
        <v>606535.13</v>
      </c>
    </row>
    <row r="248" spans="1:13" ht="43.35" customHeight="1">
      <c r="A248" s="11" t="s">
        <v>209</v>
      </c>
      <c r="B248" s="12">
        <v>802</v>
      </c>
      <c r="C248" s="12" t="s">
        <v>51</v>
      </c>
      <c r="D248" s="12" t="s">
        <v>197</v>
      </c>
      <c r="E248" s="12" t="s">
        <v>210</v>
      </c>
      <c r="F248" s="12" t="s">
        <v>0</v>
      </c>
      <c r="G248" s="12" t="s">
        <v>0</v>
      </c>
      <c r="H248" s="52" t="s">
        <v>0</v>
      </c>
      <c r="I248" s="64">
        <v>169935.13</v>
      </c>
      <c r="J248" s="75">
        <f t="shared" ref="J248:M252" si="91">J249</f>
        <v>0</v>
      </c>
      <c r="K248" s="75">
        <f t="shared" si="91"/>
        <v>0</v>
      </c>
      <c r="L248" s="75">
        <f t="shared" si="91"/>
        <v>0</v>
      </c>
      <c r="M248" s="75">
        <f t="shared" si="91"/>
        <v>169935.13</v>
      </c>
    </row>
    <row r="249" spans="1:13" ht="43.35" customHeight="1">
      <c r="A249" s="10" t="s">
        <v>36</v>
      </c>
      <c r="B249" s="6">
        <v>802</v>
      </c>
      <c r="C249" s="6" t="s">
        <v>51</v>
      </c>
      <c r="D249" s="6" t="s">
        <v>197</v>
      </c>
      <c r="E249" s="6" t="s">
        <v>210</v>
      </c>
      <c r="F249" s="6" t="s">
        <v>37</v>
      </c>
      <c r="G249" s="6" t="s">
        <v>0</v>
      </c>
      <c r="H249" s="51" t="s">
        <v>0</v>
      </c>
      <c r="I249" s="63">
        <v>169935.13</v>
      </c>
      <c r="J249" s="75">
        <f t="shared" si="91"/>
        <v>0</v>
      </c>
      <c r="K249" s="75">
        <f t="shared" si="91"/>
        <v>0</v>
      </c>
      <c r="L249" s="75">
        <f t="shared" si="91"/>
        <v>0</v>
      </c>
      <c r="M249" s="75">
        <f t="shared" si="91"/>
        <v>169935.13</v>
      </c>
    </row>
    <row r="250" spans="1:13" ht="43.35" customHeight="1">
      <c r="A250" s="10" t="s">
        <v>38</v>
      </c>
      <c r="B250" s="6">
        <v>802</v>
      </c>
      <c r="C250" s="6" t="s">
        <v>51</v>
      </c>
      <c r="D250" s="6" t="s">
        <v>197</v>
      </c>
      <c r="E250" s="6" t="s">
        <v>210</v>
      </c>
      <c r="F250" s="6" t="s">
        <v>39</v>
      </c>
      <c r="G250" s="6" t="s">
        <v>0</v>
      </c>
      <c r="H250" s="51" t="s">
        <v>0</v>
      </c>
      <c r="I250" s="63">
        <v>169935.13</v>
      </c>
      <c r="J250" s="75">
        <f t="shared" si="91"/>
        <v>0</v>
      </c>
      <c r="K250" s="75">
        <f t="shared" si="91"/>
        <v>0</v>
      </c>
      <c r="L250" s="75">
        <f t="shared" si="91"/>
        <v>0</v>
      </c>
      <c r="M250" s="75">
        <f t="shared" si="91"/>
        <v>169935.13</v>
      </c>
    </row>
    <row r="251" spans="1:13" ht="43.35" customHeight="1">
      <c r="A251" s="5" t="s">
        <v>40</v>
      </c>
      <c r="B251" s="6">
        <v>802</v>
      </c>
      <c r="C251" s="6" t="s">
        <v>51</v>
      </c>
      <c r="D251" s="6" t="s">
        <v>197</v>
      </c>
      <c r="E251" s="6" t="s">
        <v>210</v>
      </c>
      <c r="F251" s="6" t="s">
        <v>41</v>
      </c>
      <c r="G251" s="6" t="s">
        <v>0</v>
      </c>
      <c r="H251" s="51" t="s">
        <v>0</v>
      </c>
      <c r="I251" s="63">
        <v>169935.13</v>
      </c>
      <c r="J251" s="75">
        <f t="shared" si="91"/>
        <v>0</v>
      </c>
      <c r="K251" s="75">
        <f t="shared" si="91"/>
        <v>0</v>
      </c>
      <c r="L251" s="75">
        <f t="shared" si="91"/>
        <v>0</v>
      </c>
      <c r="M251" s="75">
        <f t="shared" si="91"/>
        <v>169935.13</v>
      </c>
    </row>
    <row r="252" spans="1:13" ht="14.45" customHeight="1">
      <c r="A252" s="7" t="s">
        <v>58</v>
      </c>
      <c r="B252" s="13">
        <v>802</v>
      </c>
      <c r="C252" s="13" t="s">
        <v>51</v>
      </c>
      <c r="D252" s="13" t="s">
        <v>197</v>
      </c>
      <c r="E252" s="13" t="s">
        <v>210</v>
      </c>
      <c r="F252" s="13" t="s">
        <v>41</v>
      </c>
      <c r="G252" s="7" t="s">
        <v>59</v>
      </c>
      <c r="H252" s="49" t="s">
        <v>0</v>
      </c>
      <c r="I252" s="65">
        <v>169935.13</v>
      </c>
      <c r="J252" s="75">
        <f t="shared" si="91"/>
        <v>0</v>
      </c>
      <c r="K252" s="75">
        <f t="shared" si="91"/>
        <v>0</v>
      </c>
      <c r="L252" s="75">
        <f t="shared" si="91"/>
        <v>0</v>
      </c>
      <c r="M252" s="75">
        <f t="shared" si="91"/>
        <v>169935.13</v>
      </c>
    </row>
    <row r="253" spans="1:13" ht="14.45" customHeight="1">
      <c r="A253" s="7" t="s">
        <v>108</v>
      </c>
      <c r="B253" s="13">
        <v>802</v>
      </c>
      <c r="C253" s="13" t="s">
        <v>51</v>
      </c>
      <c r="D253" s="13" t="s">
        <v>197</v>
      </c>
      <c r="E253" s="13" t="s">
        <v>210</v>
      </c>
      <c r="F253" s="13" t="s">
        <v>41</v>
      </c>
      <c r="G253" s="7" t="s">
        <v>59</v>
      </c>
      <c r="H253" s="49" t="s">
        <v>109</v>
      </c>
      <c r="I253" s="65">
        <v>169935.13</v>
      </c>
      <c r="J253" s="75"/>
      <c r="K253" s="75"/>
      <c r="L253" s="75"/>
      <c r="M253" s="75">
        <f>I253+J253+K253+L253</f>
        <v>169935.13</v>
      </c>
    </row>
    <row r="254" spans="1:13" ht="43.35" customHeight="1">
      <c r="A254" s="11" t="s">
        <v>211</v>
      </c>
      <c r="B254" s="12">
        <v>802</v>
      </c>
      <c r="C254" s="12" t="s">
        <v>51</v>
      </c>
      <c r="D254" s="12" t="s">
        <v>197</v>
      </c>
      <c r="E254" s="12" t="s">
        <v>345</v>
      </c>
      <c r="F254" s="12" t="s">
        <v>0</v>
      </c>
      <c r="G254" s="12" t="s">
        <v>0</v>
      </c>
      <c r="H254" s="52" t="s">
        <v>0</v>
      </c>
      <c r="I254" s="64">
        <v>436600</v>
      </c>
      <c r="J254" s="75">
        <f t="shared" ref="J254:M258" si="92">J255</f>
        <v>0</v>
      </c>
      <c r="K254" s="75">
        <f t="shared" si="92"/>
        <v>0</v>
      </c>
      <c r="L254" s="75">
        <f t="shared" si="92"/>
        <v>0</v>
      </c>
      <c r="M254" s="75">
        <f t="shared" si="92"/>
        <v>436600</v>
      </c>
    </row>
    <row r="255" spans="1:13" ht="43.35" customHeight="1">
      <c r="A255" s="10" t="s">
        <v>36</v>
      </c>
      <c r="B255" s="6">
        <v>802</v>
      </c>
      <c r="C255" s="6" t="s">
        <v>51</v>
      </c>
      <c r="D255" s="6" t="s">
        <v>197</v>
      </c>
      <c r="E255" s="6" t="s">
        <v>345</v>
      </c>
      <c r="F255" s="6" t="s">
        <v>37</v>
      </c>
      <c r="G255" s="6" t="s">
        <v>0</v>
      </c>
      <c r="H255" s="51" t="s">
        <v>0</v>
      </c>
      <c r="I255" s="63">
        <v>436600</v>
      </c>
      <c r="J255" s="75">
        <f t="shared" si="92"/>
        <v>0</v>
      </c>
      <c r="K255" s="75">
        <f t="shared" si="92"/>
        <v>0</v>
      </c>
      <c r="L255" s="75">
        <f t="shared" si="92"/>
        <v>0</v>
      </c>
      <c r="M255" s="75">
        <f t="shared" si="92"/>
        <v>436600</v>
      </c>
    </row>
    <row r="256" spans="1:13" ht="43.35" customHeight="1">
      <c r="A256" s="10" t="s">
        <v>38</v>
      </c>
      <c r="B256" s="6">
        <v>802</v>
      </c>
      <c r="C256" s="6" t="s">
        <v>51</v>
      </c>
      <c r="D256" s="6" t="s">
        <v>197</v>
      </c>
      <c r="E256" s="6" t="s">
        <v>345</v>
      </c>
      <c r="F256" s="6" t="s">
        <v>39</v>
      </c>
      <c r="G256" s="6" t="s">
        <v>0</v>
      </c>
      <c r="H256" s="51" t="s">
        <v>0</v>
      </c>
      <c r="I256" s="63">
        <v>436600</v>
      </c>
      <c r="J256" s="75">
        <f t="shared" si="92"/>
        <v>0</v>
      </c>
      <c r="K256" s="75">
        <f t="shared" si="92"/>
        <v>0</v>
      </c>
      <c r="L256" s="75">
        <f t="shared" si="92"/>
        <v>0</v>
      </c>
      <c r="M256" s="75">
        <f t="shared" si="92"/>
        <v>436600</v>
      </c>
    </row>
    <row r="257" spans="1:14" ht="43.35" customHeight="1">
      <c r="A257" s="5" t="s">
        <v>40</v>
      </c>
      <c r="B257" s="6">
        <v>802</v>
      </c>
      <c r="C257" s="6" t="s">
        <v>51</v>
      </c>
      <c r="D257" s="6" t="s">
        <v>197</v>
      </c>
      <c r="E257" s="6" t="s">
        <v>345</v>
      </c>
      <c r="F257" s="6" t="s">
        <v>41</v>
      </c>
      <c r="G257" s="6" t="s">
        <v>0</v>
      </c>
      <c r="H257" s="51" t="s">
        <v>0</v>
      </c>
      <c r="I257" s="63">
        <v>436600</v>
      </c>
      <c r="J257" s="75">
        <f t="shared" si="92"/>
        <v>0</v>
      </c>
      <c r="K257" s="75">
        <f t="shared" si="92"/>
        <v>0</v>
      </c>
      <c r="L257" s="75">
        <f t="shared" si="92"/>
        <v>0</v>
      </c>
      <c r="M257" s="75">
        <f t="shared" si="92"/>
        <v>436600</v>
      </c>
    </row>
    <row r="258" spans="1:14" ht="14.45" customHeight="1">
      <c r="A258" s="7" t="s">
        <v>58</v>
      </c>
      <c r="B258" s="13">
        <v>802</v>
      </c>
      <c r="C258" s="13" t="s">
        <v>51</v>
      </c>
      <c r="D258" s="13" t="s">
        <v>197</v>
      </c>
      <c r="E258" s="26" t="s">
        <v>345</v>
      </c>
      <c r="F258" s="13" t="s">
        <v>41</v>
      </c>
      <c r="G258" s="7" t="s">
        <v>59</v>
      </c>
      <c r="H258" s="49" t="s">
        <v>0</v>
      </c>
      <c r="I258" s="65">
        <v>436600</v>
      </c>
      <c r="J258" s="75">
        <f t="shared" si="92"/>
        <v>0</v>
      </c>
      <c r="K258" s="75">
        <f t="shared" si="92"/>
        <v>0</v>
      </c>
      <c r="L258" s="75">
        <f t="shared" si="92"/>
        <v>0</v>
      </c>
      <c r="M258" s="75">
        <f t="shared" si="92"/>
        <v>436600</v>
      </c>
    </row>
    <row r="259" spans="1:14" ht="38.25" customHeight="1">
      <c r="A259" s="7" t="s">
        <v>108</v>
      </c>
      <c r="B259" s="13">
        <v>802</v>
      </c>
      <c r="C259" s="13" t="s">
        <v>51</v>
      </c>
      <c r="D259" s="13" t="s">
        <v>197</v>
      </c>
      <c r="E259" s="26" t="s">
        <v>345</v>
      </c>
      <c r="F259" s="13" t="s">
        <v>41</v>
      </c>
      <c r="G259" s="7" t="s">
        <v>59</v>
      </c>
      <c r="H259" s="49" t="s">
        <v>109</v>
      </c>
      <c r="I259" s="65">
        <v>436600</v>
      </c>
      <c r="J259" s="75"/>
      <c r="K259" s="75">
        <v>0</v>
      </c>
      <c r="L259" s="75">
        <v>0</v>
      </c>
      <c r="M259" s="75">
        <f>I259+J259+K259+L259</f>
        <v>436600</v>
      </c>
      <c r="N259" s="121" t="s">
        <v>370</v>
      </c>
    </row>
    <row r="260" spans="1:14" ht="28.5" customHeight="1">
      <c r="A260" s="5" t="s">
        <v>134</v>
      </c>
      <c r="B260" s="6">
        <v>802</v>
      </c>
      <c r="C260" s="6" t="s">
        <v>51</v>
      </c>
      <c r="D260" s="6" t="s">
        <v>197</v>
      </c>
      <c r="E260" s="6">
        <v>9950091002</v>
      </c>
      <c r="F260" s="6" t="s">
        <v>41</v>
      </c>
      <c r="G260" s="5" t="s">
        <v>59</v>
      </c>
      <c r="H260" s="57"/>
      <c r="I260" s="63">
        <v>3000000</v>
      </c>
      <c r="J260" s="63">
        <f t="shared" ref="J260:M260" si="93">J261</f>
        <v>0</v>
      </c>
      <c r="K260" s="63">
        <f t="shared" si="93"/>
        <v>0</v>
      </c>
      <c r="L260" s="63">
        <f t="shared" si="93"/>
        <v>0</v>
      </c>
      <c r="M260" s="63">
        <f t="shared" si="93"/>
        <v>3000000</v>
      </c>
      <c r="N260" s="121"/>
    </row>
    <row r="261" spans="1:14" ht="28.5" customHeight="1">
      <c r="A261" s="7" t="s">
        <v>108</v>
      </c>
      <c r="B261" s="13">
        <v>802</v>
      </c>
      <c r="C261" s="13" t="s">
        <v>51</v>
      </c>
      <c r="D261" s="13" t="s">
        <v>197</v>
      </c>
      <c r="E261" s="26">
        <v>9950091002</v>
      </c>
      <c r="F261" s="13" t="s">
        <v>41</v>
      </c>
      <c r="G261" s="7" t="s">
        <v>59</v>
      </c>
      <c r="H261" s="49">
        <v>1131</v>
      </c>
      <c r="I261" s="65">
        <v>3000000</v>
      </c>
      <c r="J261" s="75"/>
      <c r="K261" s="75"/>
      <c r="L261" s="75"/>
      <c r="M261" s="75">
        <f>I261+J261+K261+L261</f>
        <v>3000000</v>
      </c>
      <c r="N261" s="121"/>
    </row>
    <row r="262" spans="1:14" ht="28.9" customHeight="1">
      <c r="A262" s="14" t="s">
        <v>212</v>
      </c>
      <c r="B262" s="85">
        <v>802</v>
      </c>
      <c r="C262" s="15" t="s">
        <v>213</v>
      </c>
      <c r="D262" s="15" t="s">
        <v>0</v>
      </c>
      <c r="E262" s="15" t="s">
        <v>0</v>
      </c>
      <c r="F262" s="15" t="s">
        <v>0</v>
      </c>
      <c r="G262" s="15" t="s">
        <v>0</v>
      </c>
      <c r="H262" s="50" t="s">
        <v>0</v>
      </c>
      <c r="I262" s="62">
        <v>162578570.57999998</v>
      </c>
      <c r="J262" s="83">
        <f>J263+J289</f>
        <v>0</v>
      </c>
      <c r="K262" s="83">
        <f t="shared" ref="K262:M262" si="94">K263+K289</f>
        <v>499912.35</v>
      </c>
      <c r="L262" s="83">
        <f t="shared" si="94"/>
        <v>0</v>
      </c>
      <c r="M262" s="83">
        <f t="shared" si="94"/>
        <v>162778482.93000001</v>
      </c>
    </row>
    <row r="263" spans="1:14" ht="14.45" customHeight="1">
      <c r="A263" s="8" t="s">
        <v>214</v>
      </c>
      <c r="B263" s="87">
        <v>802</v>
      </c>
      <c r="C263" s="6" t="s">
        <v>213</v>
      </c>
      <c r="D263" s="6" t="s">
        <v>13</v>
      </c>
      <c r="E263" s="6" t="s">
        <v>0</v>
      </c>
      <c r="F263" s="6" t="s">
        <v>0</v>
      </c>
      <c r="G263" s="6" t="s">
        <v>0</v>
      </c>
      <c r="H263" s="51" t="s">
        <v>0</v>
      </c>
      <c r="I263" s="63">
        <v>119554266.59999999</v>
      </c>
      <c r="J263" s="75">
        <f>J264+J275+J283</f>
        <v>0</v>
      </c>
      <c r="K263" s="75">
        <f t="shared" ref="K263:M263" si="95">K264+K275+K283</f>
        <v>0</v>
      </c>
      <c r="L263" s="75">
        <f t="shared" si="95"/>
        <v>0</v>
      </c>
      <c r="M263" s="75">
        <f t="shared" si="95"/>
        <v>119554266.59999999</v>
      </c>
    </row>
    <row r="264" spans="1:14" ht="43.35" customHeight="1">
      <c r="A264" s="10" t="s">
        <v>215</v>
      </c>
      <c r="B264" s="6">
        <v>802</v>
      </c>
      <c r="C264" s="6" t="s">
        <v>213</v>
      </c>
      <c r="D264" s="6" t="s">
        <v>13</v>
      </c>
      <c r="E264" s="6" t="s">
        <v>216</v>
      </c>
      <c r="F264" s="6" t="s">
        <v>0</v>
      </c>
      <c r="G264" s="6" t="s">
        <v>0</v>
      </c>
      <c r="H264" s="51" t="s">
        <v>0</v>
      </c>
      <c r="I264" s="63">
        <v>66441395</v>
      </c>
      <c r="J264" s="75">
        <f>J265+J272</f>
        <v>0</v>
      </c>
      <c r="K264" s="75">
        <f t="shared" ref="K264:M264" si="96">K265+K272</f>
        <v>0</v>
      </c>
      <c r="L264" s="75">
        <f t="shared" si="96"/>
        <v>0</v>
      </c>
      <c r="M264" s="75">
        <f t="shared" si="96"/>
        <v>66441395</v>
      </c>
    </row>
    <row r="265" spans="1:14" ht="28.9" customHeight="1">
      <c r="A265" s="10" t="s">
        <v>217</v>
      </c>
      <c r="B265" s="6">
        <v>802</v>
      </c>
      <c r="C265" s="6" t="s">
        <v>213</v>
      </c>
      <c r="D265" s="6" t="s">
        <v>13</v>
      </c>
      <c r="E265" s="12" t="s">
        <v>347</v>
      </c>
      <c r="F265" s="6" t="s">
        <v>0</v>
      </c>
      <c r="G265" s="6" t="s">
        <v>0</v>
      </c>
      <c r="H265" s="51" t="s">
        <v>0</v>
      </c>
      <c r="I265" s="63">
        <v>589295</v>
      </c>
      <c r="J265" s="75">
        <f t="shared" ref="J265:M270" si="97">J266</f>
        <v>0</v>
      </c>
      <c r="K265" s="75">
        <f t="shared" si="97"/>
        <v>0</v>
      </c>
      <c r="L265" s="75">
        <f t="shared" si="97"/>
        <v>0</v>
      </c>
      <c r="M265" s="75">
        <f t="shared" si="97"/>
        <v>589295</v>
      </c>
    </row>
    <row r="266" spans="1:14" ht="116.1" customHeight="1">
      <c r="A266" s="11" t="s">
        <v>218</v>
      </c>
      <c r="B266" s="12">
        <v>802</v>
      </c>
      <c r="C266" s="12" t="s">
        <v>213</v>
      </c>
      <c r="D266" s="12" t="s">
        <v>13</v>
      </c>
      <c r="E266" s="12" t="s">
        <v>347</v>
      </c>
      <c r="F266" s="12" t="s">
        <v>0</v>
      </c>
      <c r="G266" s="12" t="s">
        <v>0</v>
      </c>
      <c r="H266" s="52" t="s">
        <v>0</v>
      </c>
      <c r="I266" s="64">
        <v>589295</v>
      </c>
      <c r="J266" s="75">
        <f t="shared" si="97"/>
        <v>0</v>
      </c>
      <c r="K266" s="75">
        <f t="shared" si="97"/>
        <v>0</v>
      </c>
      <c r="L266" s="75">
        <f t="shared" si="97"/>
        <v>0</v>
      </c>
      <c r="M266" s="75">
        <f t="shared" si="97"/>
        <v>589295</v>
      </c>
    </row>
    <row r="267" spans="1:14" ht="43.35" customHeight="1">
      <c r="A267" s="10" t="s">
        <v>36</v>
      </c>
      <c r="B267" s="6">
        <v>802</v>
      </c>
      <c r="C267" s="6" t="s">
        <v>213</v>
      </c>
      <c r="D267" s="6" t="s">
        <v>13</v>
      </c>
      <c r="E267" s="12" t="s">
        <v>347</v>
      </c>
      <c r="F267" s="6" t="s">
        <v>37</v>
      </c>
      <c r="G267" s="6" t="s">
        <v>0</v>
      </c>
      <c r="H267" s="51" t="s">
        <v>0</v>
      </c>
      <c r="I267" s="63">
        <v>589295</v>
      </c>
      <c r="J267" s="75">
        <f t="shared" si="97"/>
        <v>0</v>
      </c>
      <c r="K267" s="75">
        <f t="shared" si="97"/>
        <v>0</v>
      </c>
      <c r="L267" s="75">
        <f t="shared" si="97"/>
        <v>0</v>
      </c>
      <c r="M267" s="75">
        <f t="shared" si="97"/>
        <v>589295</v>
      </c>
    </row>
    <row r="268" spans="1:14" ht="43.35" customHeight="1">
      <c r="A268" s="10" t="s">
        <v>38</v>
      </c>
      <c r="B268" s="6">
        <v>802</v>
      </c>
      <c r="C268" s="6" t="s">
        <v>213</v>
      </c>
      <c r="D268" s="6" t="s">
        <v>13</v>
      </c>
      <c r="E268" s="12" t="s">
        <v>347</v>
      </c>
      <c r="F268" s="6" t="s">
        <v>39</v>
      </c>
      <c r="G268" s="6" t="s">
        <v>0</v>
      </c>
      <c r="H268" s="51" t="s">
        <v>0</v>
      </c>
      <c r="I268" s="63">
        <v>589295</v>
      </c>
      <c r="J268" s="75">
        <f t="shared" si="97"/>
        <v>0</v>
      </c>
      <c r="K268" s="75">
        <f t="shared" si="97"/>
        <v>0</v>
      </c>
      <c r="L268" s="75">
        <f t="shared" si="97"/>
        <v>0</v>
      </c>
      <c r="M268" s="75">
        <f t="shared" si="97"/>
        <v>589295</v>
      </c>
    </row>
    <row r="269" spans="1:14" ht="43.35" customHeight="1">
      <c r="A269" s="5" t="s">
        <v>40</v>
      </c>
      <c r="B269" s="6">
        <v>802</v>
      </c>
      <c r="C269" s="6" t="s">
        <v>213</v>
      </c>
      <c r="D269" s="6" t="s">
        <v>13</v>
      </c>
      <c r="E269" s="12" t="s">
        <v>347</v>
      </c>
      <c r="F269" s="6" t="s">
        <v>41</v>
      </c>
      <c r="G269" s="6" t="s">
        <v>0</v>
      </c>
      <c r="H269" s="51" t="s">
        <v>0</v>
      </c>
      <c r="I269" s="63">
        <v>589295</v>
      </c>
      <c r="J269" s="75">
        <f t="shared" si="97"/>
        <v>0</v>
      </c>
      <c r="K269" s="75">
        <f t="shared" si="97"/>
        <v>0</v>
      </c>
      <c r="L269" s="75">
        <f t="shared" si="97"/>
        <v>0</v>
      </c>
      <c r="M269" s="75">
        <f t="shared" si="97"/>
        <v>589295</v>
      </c>
    </row>
    <row r="270" spans="1:14" ht="14.45" customHeight="1">
      <c r="A270" s="7" t="s">
        <v>42</v>
      </c>
      <c r="B270" s="13">
        <v>802</v>
      </c>
      <c r="C270" s="13" t="s">
        <v>213</v>
      </c>
      <c r="D270" s="13" t="s">
        <v>13</v>
      </c>
      <c r="E270" s="26" t="s">
        <v>347</v>
      </c>
      <c r="F270" s="13" t="s">
        <v>41</v>
      </c>
      <c r="G270" s="13">
        <v>225</v>
      </c>
      <c r="H270" s="49" t="s">
        <v>0</v>
      </c>
      <c r="I270" s="65">
        <v>589295</v>
      </c>
      <c r="J270" s="75">
        <f t="shared" si="97"/>
        <v>0</v>
      </c>
      <c r="K270" s="75">
        <f t="shared" si="97"/>
        <v>0</v>
      </c>
      <c r="L270" s="75">
        <f t="shared" si="97"/>
        <v>0</v>
      </c>
      <c r="M270" s="75">
        <f t="shared" si="97"/>
        <v>589295</v>
      </c>
    </row>
    <row r="271" spans="1:14" ht="14.45" customHeight="1">
      <c r="A271" s="7" t="s">
        <v>110</v>
      </c>
      <c r="B271" s="13">
        <v>802</v>
      </c>
      <c r="C271" s="13" t="s">
        <v>213</v>
      </c>
      <c r="D271" s="13" t="s">
        <v>13</v>
      </c>
      <c r="E271" s="26" t="s">
        <v>347</v>
      </c>
      <c r="F271" s="13" t="s">
        <v>41</v>
      </c>
      <c r="G271" s="13">
        <v>225</v>
      </c>
      <c r="H271" s="49">
        <v>1105</v>
      </c>
      <c r="I271" s="65">
        <v>589295</v>
      </c>
      <c r="J271" s="75"/>
      <c r="K271" s="75"/>
      <c r="L271" s="75"/>
      <c r="M271" s="75">
        <f>I271+J271+K271+L271</f>
        <v>589295</v>
      </c>
    </row>
    <row r="272" spans="1:14" ht="47.25" customHeight="1">
      <c r="A272" s="10" t="s">
        <v>183</v>
      </c>
      <c r="B272" s="6">
        <v>802</v>
      </c>
      <c r="C272" s="6" t="s">
        <v>213</v>
      </c>
      <c r="D272" s="6" t="s">
        <v>13</v>
      </c>
      <c r="E272" s="6" t="s">
        <v>336</v>
      </c>
      <c r="F272" s="6">
        <v>800</v>
      </c>
      <c r="G272" s="6" t="s">
        <v>0</v>
      </c>
      <c r="H272" s="49"/>
      <c r="I272" s="63">
        <v>65852100</v>
      </c>
      <c r="J272" s="75">
        <f t="shared" ref="J272:M273" si="98">J273</f>
        <v>0</v>
      </c>
      <c r="K272" s="75">
        <f t="shared" si="98"/>
        <v>0</v>
      </c>
      <c r="L272" s="75">
        <f t="shared" si="98"/>
        <v>0</v>
      </c>
      <c r="M272" s="75">
        <f t="shared" si="98"/>
        <v>65852100</v>
      </c>
    </row>
    <row r="273" spans="1:13" ht="68.25" customHeight="1">
      <c r="A273" s="5" t="s">
        <v>337</v>
      </c>
      <c r="B273" s="6">
        <v>802</v>
      </c>
      <c r="C273" s="6" t="s">
        <v>213</v>
      </c>
      <c r="D273" s="6" t="s">
        <v>13</v>
      </c>
      <c r="E273" s="6" t="s">
        <v>336</v>
      </c>
      <c r="F273" s="6">
        <v>810</v>
      </c>
      <c r="G273" s="6" t="s">
        <v>0</v>
      </c>
      <c r="H273" s="49"/>
      <c r="I273" s="65">
        <v>65852100</v>
      </c>
      <c r="J273" s="75">
        <f t="shared" si="98"/>
        <v>0</v>
      </c>
      <c r="K273" s="75">
        <f t="shared" si="98"/>
        <v>0</v>
      </c>
      <c r="L273" s="75">
        <f t="shared" si="98"/>
        <v>0</v>
      </c>
      <c r="M273" s="75">
        <f t="shared" si="98"/>
        <v>65852100</v>
      </c>
    </row>
    <row r="274" spans="1:13" ht="72" customHeight="1">
      <c r="A274" s="7" t="s">
        <v>185</v>
      </c>
      <c r="B274" s="13">
        <v>802</v>
      </c>
      <c r="C274" s="13" t="s">
        <v>213</v>
      </c>
      <c r="D274" s="13" t="s">
        <v>13</v>
      </c>
      <c r="E274" s="26" t="s">
        <v>336</v>
      </c>
      <c r="F274" s="13">
        <v>812</v>
      </c>
      <c r="G274" s="7" t="s">
        <v>186</v>
      </c>
      <c r="H274" s="49"/>
      <c r="I274" s="65">
        <v>65852100</v>
      </c>
      <c r="J274" s="75"/>
      <c r="K274" s="75"/>
      <c r="L274" s="75"/>
      <c r="M274" s="75">
        <f>I274+J274+K274+L274</f>
        <v>65852100</v>
      </c>
    </row>
    <row r="275" spans="1:13" ht="28.9" customHeight="1">
      <c r="A275" s="10" t="s">
        <v>124</v>
      </c>
      <c r="B275" s="6">
        <v>802</v>
      </c>
      <c r="C275" s="6" t="s">
        <v>213</v>
      </c>
      <c r="D275" s="6" t="s">
        <v>13</v>
      </c>
      <c r="E275" s="6" t="s">
        <v>125</v>
      </c>
      <c r="F275" s="6" t="s">
        <v>0</v>
      </c>
      <c r="G275" s="6" t="s">
        <v>0</v>
      </c>
      <c r="H275" s="51" t="s">
        <v>0</v>
      </c>
      <c r="I275" s="63">
        <v>2888871.6</v>
      </c>
      <c r="J275" s="75">
        <f t="shared" ref="J275:M281" si="99">J276</f>
        <v>0</v>
      </c>
      <c r="K275" s="75">
        <f t="shared" si="99"/>
        <v>0</v>
      </c>
      <c r="L275" s="75">
        <f t="shared" si="99"/>
        <v>0</v>
      </c>
      <c r="M275" s="75">
        <f t="shared" si="99"/>
        <v>2888871.6</v>
      </c>
    </row>
    <row r="276" spans="1:13" ht="28.9" customHeight="1">
      <c r="A276" s="10" t="s">
        <v>126</v>
      </c>
      <c r="B276" s="6">
        <v>802</v>
      </c>
      <c r="C276" s="6" t="s">
        <v>213</v>
      </c>
      <c r="D276" s="6" t="s">
        <v>13</v>
      </c>
      <c r="E276" s="6" t="s">
        <v>127</v>
      </c>
      <c r="F276" s="6" t="s">
        <v>0</v>
      </c>
      <c r="G276" s="6" t="s">
        <v>0</v>
      </c>
      <c r="H276" s="51" t="s">
        <v>0</v>
      </c>
      <c r="I276" s="63">
        <v>2888871.6</v>
      </c>
      <c r="J276" s="75">
        <f t="shared" si="99"/>
        <v>0</v>
      </c>
      <c r="K276" s="75">
        <f t="shared" si="99"/>
        <v>0</v>
      </c>
      <c r="L276" s="75">
        <f t="shared" si="99"/>
        <v>0</v>
      </c>
      <c r="M276" s="75">
        <f t="shared" si="99"/>
        <v>2888871.6</v>
      </c>
    </row>
    <row r="277" spans="1:13" ht="72.599999999999994" customHeight="1">
      <c r="A277" s="11" t="s">
        <v>219</v>
      </c>
      <c r="B277" s="12">
        <v>802</v>
      </c>
      <c r="C277" s="12" t="s">
        <v>213</v>
      </c>
      <c r="D277" s="12" t="s">
        <v>13</v>
      </c>
      <c r="E277" s="12" t="s">
        <v>220</v>
      </c>
      <c r="F277" s="12" t="s">
        <v>0</v>
      </c>
      <c r="G277" s="12" t="s">
        <v>0</v>
      </c>
      <c r="H277" s="52" t="s">
        <v>0</v>
      </c>
      <c r="I277" s="64">
        <v>2888871.6</v>
      </c>
      <c r="J277" s="75">
        <f>J278</f>
        <v>0</v>
      </c>
      <c r="K277" s="75">
        <f t="shared" si="99"/>
        <v>0</v>
      </c>
      <c r="L277" s="75">
        <f t="shared" si="99"/>
        <v>0</v>
      </c>
      <c r="M277" s="75">
        <f t="shared" si="99"/>
        <v>2888871.6</v>
      </c>
    </row>
    <row r="278" spans="1:13" ht="43.35" customHeight="1">
      <c r="A278" s="10" t="s">
        <v>36</v>
      </c>
      <c r="B278" s="6">
        <v>802</v>
      </c>
      <c r="C278" s="6" t="s">
        <v>213</v>
      </c>
      <c r="D278" s="6" t="s">
        <v>13</v>
      </c>
      <c r="E278" s="6" t="s">
        <v>220</v>
      </c>
      <c r="F278" s="6" t="s">
        <v>37</v>
      </c>
      <c r="G278" s="6" t="s">
        <v>0</v>
      </c>
      <c r="H278" s="51" t="s">
        <v>0</v>
      </c>
      <c r="I278" s="63">
        <v>2888871.6</v>
      </c>
      <c r="J278" s="75">
        <f t="shared" si="99"/>
        <v>0</v>
      </c>
      <c r="K278" s="75">
        <f t="shared" si="99"/>
        <v>0</v>
      </c>
      <c r="L278" s="75">
        <f t="shared" si="99"/>
        <v>0</v>
      </c>
      <c r="M278" s="75">
        <f t="shared" si="99"/>
        <v>2888871.6</v>
      </c>
    </row>
    <row r="279" spans="1:13" ht="43.35" customHeight="1">
      <c r="A279" s="10" t="s">
        <v>38</v>
      </c>
      <c r="B279" s="6">
        <v>802</v>
      </c>
      <c r="C279" s="6" t="s">
        <v>213</v>
      </c>
      <c r="D279" s="6" t="s">
        <v>13</v>
      </c>
      <c r="E279" s="6" t="s">
        <v>220</v>
      </c>
      <c r="F279" s="6" t="s">
        <v>39</v>
      </c>
      <c r="G279" s="6" t="s">
        <v>0</v>
      </c>
      <c r="H279" s="51" t="s">
        <v>0</v>
      </c>
      <c r="I279" s="63">
        <v>2888871.6</v>
      </c>
      <c r="J279" s="75">
        <f t="shared" si="99"/>
        <v>0</v>
      </c>
      <c r="K279" s="75">
        <f t="shared" si="99"/>
        <v>0</v>
      </c>
      <c r="L279" s="75">
        <f t="shared" si="99"/>
        <v>0</v>
      </c>
      <c r="M279" s="75">
        <f t="shared" si="99"/>
        <v>2888871.6</v>
      </c>
    </row>
    <row r="280" spans="1:13" ht="43.35" customHeight="1">
      <c r="A280" s="5" t="s">
        <v>40</v>
      </c>
      <c r="B280" s="6">
        <v>802</v>
      </c>
      <c r="C280" s="6" t="s">
        <v>213</v>
      </c>
      <c r="D280" s="6" t="s">
        <v>13</v>
      </c>
      <c r="E280" s="6" t="s">
        <v>220</v>
      </c>
      <c r="F280" s="6" t="s">
        <v>41</v>
      </c>
      <c r="G280" s="6" t="s">
        <v>0</v>
      </c>
      <c r="H280" s="51" t="s">
        <v>0</v>
      </c>
      <c r="I280" s="63">
        <v>2888871.6</v>
      </c>
      <c r="J280" s="75">
        <f t="shared" si="99"/>
        <v>0</v>
      </c>
      <c r="K280" s="75">
        <f t="shared" si="99"/>
        <v>0</v>
      </c>
      <c r="L280" s="75">
        <f t="shared" si="99"/>
        <v>0</v>
      </c>
      <c r="M280" s="75">
        <f t="shared" si="99"/>
        <v>2888871.6</v>
      </c>
    </row>
    <row r="281" spans="1:13" ht="14.45" customHeight="1">
      <c r="A281" s="7" t="s">
        <v>76</v>
      </c>
      <c r="B281" s="13">
        <v>802</v>
      </c>
      <c r="C281" s="13" t="s">
        <v>213</v>
      </c>
      <c r="D281" s="13" t="s">
        <v>13</v>
      </c>
      <c r="E281" s="13" t="s">
        <v>220</v>
      </c>
      <c r="F281" s="13" t="s">
        <v>41</v>
      </c>
      <c r="G281" s="7" t="s">
        <v>77</v>
      </c>
      <c r="H281" s="49" t="s">
        <v>0</v>
      </c>
      <c r="I281" s="65">
        <v>2888871.6</v>
      </c>
      <c r="J281" s="75">
        <f t="shared" si="99"/>
        <v>0</v>
      </c>
      <c r="K281" s="75">
        <f t="shared" si="99"/>
        <v>0</v>
      </c>
      <c r="L281" s="75">
        <f t="shared" si="99"/>
        <v>0</v>
      </c>
      <c r="M281" s="75">
        <f t="shared" si="99"/>
        <v>2888871.6</v>
      </c>
    </row>
    <row r="282" spans="1:13" ht="57" customHeight="1">
      <c r="A282" s="7" t="s">
        <v>192</v>
      </c>
      <c r="B282" s="13">
        <v>802</v>
      </c>
      <c r="C282" s="13" t="s">
        <v>213</v>
      </c>
      <c r="D282" s="13" t="s">
        <v>13</v>
      </c>
      <c r="E282" s="13" t="s">
        <v>220</v>
      </c>
      <c r="F282" s="13" t="s">
        <v>41</v>
      </c>
      <c r="G282" s="7" t="s">
        <v>77</v>
      </c>
      <c r="H282" s="49" t="s">
        <v>193</v>
      </c>
      <c r="I282" s="65">
        <v>2888871.6</v>
      </c>
      <c r="J282" s="75"/>
      <c r="K282" s="75"/>
      <c r="L282" s="75"/>
      <c r="M282" s="75">
        <f>I282+J282+K282+L282</f>
        <v>2888871.6</v>
      </c>
    </row>
    <row r="283" spans="1:13" ht="14.45" customHeight="1">
      <c r="A283" s="10" t="s">
        <v>16</v>
      </c>
      <c r="B283" s="6">
        <v>802</v>
      </c>
      <c r="C283" s="6" t="s">
        <v>213</v>
      </c>
      <c r="D283" s="6" t="s">
        <v>13</v>
      </c>
      <c r="E283" s="6" t="s">
        <v>17</v>
      </c>
      <c r="F283" s="6" t="s">
        <v>0</v>
      </c>
      <c r="G283" s="6" t="s">
        <v>0</v>
      </c>
      <c r="H283" s="51" t="s">
        <v>0</v>
      </c>
      <c r="I283" s="63">
        <v>50224000</v>
      </c>
      <c r="J283" s="74">
        <f t="shared" ref="J283:M287" si="100">J284</f>
        <v>0</v>
      </c>
      <c r="K283" s="74">
        <f t="shared" si="100"/>
        <v>0</v>
      </c>
      <c r="L283" s="74">
        <f t="shared" si="100"/>
        <v>0</v>
      </c>
      <c r="M283" s="74">
        <f t="shared" si="100"/>
        <v>50224000</v>
      </c>
    </row>
    <row r="284" spans="1:13" ht="14.45" customHeight="1">
      <c r="A284" s="10" t="s">
        <v>130</v>
      </c>
      <c r="B284" s="6">
        <v>802</v>
      </c>
      <c r="C284" s="6" t="s">
        <v>213</v>
      </c>
      <c r="D284" s="6" t="s">
        <v>13</v>
      </c>
      <c r="E284" s="6" t="s">
        <v>131</v>
      </c>
      <c r="F284" s="6" t="s">
        <v>0</v>
      </c>
      <c r="G284" s="6" t="s">
        <v>0</v>
      </c>
      <c r="H284" s="51" t="s">
        <v>0</v>
      </c>
      <c r="I284" s="63">
        <v>50224000</v>
      </c>
      <c r="J284" s="74">
        <f t="shared" si="100"/>
        <v>0</v>
      </c>
      <c r="K284" s="74">
        <f t="shared" si="100"/>
        <v>0</v>
      </c>
      <c r="L284" s="74">
        <f t="shared" si="100"/>
        <v>0</v>
      </c>
      <c r="M284" s="74">
        <f t="shared" si="100"/>
        <v>50224000</v>
      </c>
    </row>
    <row r="285" spans="1:13" ht="43.35" customHeight="1">
      <c r="A285" s="11" t="s">
        <v>221</v>
      </c>
      <c r="B285" s="12">
        <v>802</v>
      </c>
      <c r="C285" s="12" t="s">
        <v>213</v>
      </c>
      <c r="D285" s="12" t="s">
        <v>13</v>
      </c>
      <c r="E285" s="12" t="s">
        <v>222</v>
      </c>
      <c r="F285" s="12" t="s">
        <v>0</v>
      </c>
      <c r="G285" s="12" t="s">
        <v>0</v>
      </c>
      <c r="H285" s="52" t="s">
        <v>0</v>
      </c>
      <c r="I285" s="64">
        <v>50224000</v>
      </c>
      <c r="J285" s="74">
        <f t="shared" si="100"/>
        <v>0</v>
      </c>
      <c r="K285" s="74">
        <f t="shared" si="100"/>
        <v>0</v>
      </c>
      <c r="L285" s="74">
        <f t="shared" si="100"/>
        <v>0</v>
      </c>
      <c r="M285" s="74">
        <f t="shared" si="100"/>
        <v>50224000</v>
      </c>
    </row>
    <row r="286" spans="1:13" ht="43.35" customHeight="1">
      <c r="A286" s="10" t="s">
        <v>183</v>
      </c>
      <c r="B286" s="6">
        <v>802</v>
      </c>
      <c r="C286" s="6" t="s">
        <v>213</v>
      </c>
      <c r="D286" s="6" t="s">
        <v>13</v>
      </c>
      <c r="E286" s="6" t="s">
        <v>222</v>
      </c>
      <c r="F286" s="6">
        <v>810</v>
      </c>
      <c r="G286" s="6" t="s">
        <v>0</v>
      </c>
      <c r="H286" s="51" t="s">
        <v>0</v>
      </c>
      <c r="I286" s="63">
        <v>50224000</v>
      </c>
      <c r="J286" s="74">
        <f t="shared" si="100"/>
        <v>0</v>
      </c>
      <c r="K286" s="74">
        <f t="shared" si="100"/>
        <v>0</v>
      </c>
      <c r="L286" s="74">
        <f t="shared" si="100"/>
        <v>0</v>
      </c>
      <c r="M286" s="74">
        <f t="shared" si="100"/>
        <v>50224000</v>
      </c>
    </row>
    <row r="287" spans="1:13" ht="57.6" customHeight="1">
      <c r="A287" s="5" t="s">
        <v>184</v>
      </c>
      <c r="B287" s="6">
        <v>802</v>
      </c>
      <c r="C287" s="6" t="s">
        <v>213</v>
      </c>
      <c r="D287" s="6" t="s">
        <v>13</v>
      </c>
      <c r="E287" s="6" t="s">
        <v>222</v>
      </c>
      <c r="F287" s="6">
        <v>811</v>
      </c>
      <c r="G287" s="6" t="s">
        <v>0</v>
      </c>
      <c r="H287" s="51" t="s">
        <v>0</v>
      </c>
      <c r="I287" s="63">
        <v>50224000</v>
      </c>
      <c r="J287" s="74">
        <f t="shared" si="100"/>
        <v>0</v>
      </c>
      <c r="K287" s="74">
        <f t="shared" si="100"/>
        <v>0</v>
      </c>
      <c r="L287" s="74">
        <f t="shared" si="100"/>
        <v>0</v>
      </c>
      <c r="M287" s="74">
        <f t="shared" si="100"/>
        <v>50224000</v>
      </c>
    </row>
    <row r="288" spans="1:13" ht="68.25" customHeight="1">
      <c r="A288" s="7" t="s">
        <v>185</v>
      </c>
      <c r="B288" s="13">
        <v>802</v>
      </c>
      <c r="C288" s="13" t="s">
        <v>213</v>
      </c>
      <c r="D288" s="13" t="s">
        <v>13</v>
      </c>
      <c r="E288" s="13" t="s">
        <v>222</v>
      </c>
      <c r="F288" s="13">
        <v>811</v>
      </c>
      <c r="G288" s="7" t="s">
        <v>186</v>
      </c>
      <c r="H288" s="49" t="s">
        <v>0</v>
      </c>
      <c r="I288" s="65">
        <v>50224000</v>
      </c>
      <c r="J288" s="75"/>
      <c r="K288" s="75"/>
      <c r="L288" s="75"/>
      <c r="M288" s="75">
        <f>I288+J288+K288+L288</f>
        <v>50224000</v>
      </c>
    </row>
    <row r="289" spans="1:14" ht="14.45" customHeight="1">
      <c r="A289" s="8" t="s">
        <v>223</v>
      </c>
      <c r="B289" s="87">
        <v>802</v>
      </c>
      <c r="C289" s="6" t="s">
        <v>213</v>
      </c>
      <c r="D289" s="6" t="s">
        <v>33</v>
      </c>
      <c r="E289" s="6" t="s">
        <v>0</v>
      </c>
      <c r="F289" s="6" t="s">
        <v>0</v>
      </c>
      <c r="G289" s="6" t="s">
        <v>0</v>
      </c>
      <c r="H289" s="51" t="s">
        <v>0</v>
      </c>
      <c r="I289" s="63">
        <v>43024303.979999997</v>
      </c>
      <c r="J289" s="75">
        <f>J290+J357</f>
        <v>0</v>
      </c>
      <c r="K289" s="75">
        <f>K290+K357</f>
        <v>499912.35</v>
      </c>
      <c r="L289" s="75">
        <f>L290+L357</f>
        <v>0</v>
      </c>
      <c r="M289" s="75">
        <f>M290+M357</f>
        <v>43224216.329999998</v>
      </c>
    </row>
    <row r="290" spans="1:14" ht="43.35" customHeight="1">
      <c r="A290" s="10" t="s">
        <v>215</v>
      </c>
      <c r="B290" s="6">
        <v>802</v>
      </c>
      <c r="C290" s="6" t="s">
        <v>213</v>
      </c>
      <c r="D290" s="6" t="s">
        <v>33</v>
      </c>
      <c r="E290" s="6" t="s">
        <v>216</v>
      </c>
      <c r="F290" s="6" t="s">
        <v>0</v>
      </c>
      <c r="G290" s="6" t="s">
        <v>0</v>
      </c>
      <c r="H290" s="51" t="s">
        <v>0</v>
      </c>
      <c r="I290" s="63">
        <v>42224303.979999997</v>
      </c>
      <c r="J290" s="75">
        <f>J291</f>
        <v>0</v>
      </c>
      <c r="K290" s="75">
        <f>K291</f>
        <v>499912.35</v>
      </c>
      <c r="L290" s="75">
        <f t="shared" ref="L290" si="101">L291</f>
        <v>0</v>
      </c>
      <c r="M290" s="75">
        <f>M291</f>
        <v>42424216.329999998</v>
      </c>
    </row>
    <row r="291" spans="1:14" ht="57.6" customHeight="1">
      <c r="A291" s="10" t="s">
        <v>224</v>
      </c>
      <c r="B291" s="6">
        <v>802</v>
      </c>
      <c r="C291" s="6" t="s">
        <v>213</v>
      </c>
      <c r="D291" s="6" t="s">
        <v>33</v>
      </c>
      <c r="E291" s="6" t="s">
        <v>225</v>
      </c>
      <c r="F291" s="6" t="s">
        <v>0</v>
      </c>
      <c r="G291" s="6" t="s">
        <v>0</v>
      </c>
      <c r="H291" s="51" t="s">
        <v>0</v>
      </c>
      <c r="I291" s="63">
        <v>42224303.979999997</v>
      </c>
      <c r="J291" s="63">
        <f>J292+J300+J306+J312+J319+J336+J344+J342+J350</f>
        <v>0</v>
      </c>
      <c r="K291" s="63">
        <f>K292+K300+K306+K312+K319+K336+K344+K342+K350</f>
        <v>499912.35</v>
      </c>
      <c r="L291" s="63">
        <f>L292+L300+L306+L312+L319+L336+L344+L342+L350</f>
        <v>0</v>
      </c>
      <c r="M291" s="63">
        <f>M292+M300+M306+M312+M319+M336+M344+M342+M350</f>
        <v>42424216.329999998</v>
      </c>
    </row>
    <row r="292" spans="1:14" ht="28.9" customHeight="1">
      <c r="A292" s="11" t="s">
        <v>226</v>
      </c>
      <c r="B292" s="12">
        <v>802</v>
      </c>
      <c r="C292" s="12" t="s">
        <v>213</v>
      </c>
      <c r="D292" s="12" t="s">
        <v>33</v>
      </c>
      <c r="E292" s="12" t="s">
        <v>227</v>
      </c>
      <c r="F292" s="12" t="s">
        <v>0</v>
      </c>
      <c r="G292" s="12" t="s">
        <v>0</v>
      </c>
      <c r="H292" s="52" t="s">
        <v>0</v>
      </c>
      <c r="I292" s="64">
        <v>4816274.46</v>
      </c>
      <c r="J292" s="75">
        <f t="shared" ref="J292:M294" si="102">J293</f>
        <v>0</v>
      </c>
      <c r="K292" s="75">
        <f t="shared" si="102"/>
        <v>0</v>
      </c>
      <c r="L292" s="75">
        <f t="shared" si="102"/>
        <v>0</v>
      </c>
      <c r="M292" s="75">
        <f t="shared" si="102"/>
        <v>4816274.46</v>
      </c>
    </row>
    <row r="293" spans="1:14" ht="43.35" customHeight="1">
      <c r="A293" s="10" t="s">
        <v>36</v>
      </c>
      <c r="B293" s="6">
        <v>802</v>
      </c>
      <c r="C293" s="6" t="s">
        <v>213</v>
      </c>
      <c r="D293" s="6" t="s">
        <v>33</v>
      </c>
      <c r="E293" s="6" t="s">
        <v>227</v>
      </c>
      <c r="F293" s="6" t="s">
        <v>37</v>
      </c>
      <c r="G293" s="6" t="s">
        <v>0</v>
      </c>
      <c r="H293" s="51" t="s">
        <v>0</v>
      </c>
      <c r="I293" s="63">
        <v>4816274.46</v>
      </c>
      <c r="J293" s="75">
        <f t="shared" si="102"/>
        <v>0</v>
      </c>
      <c r="K293" s="75">
        <f t="shared" si="102"/>
        <v>0</v>
      </c>
      <c r="L293" s="75">
        <f t="shared" si="102"/>
        <v>0</v>
      </c>
      <c r="M293" s="75">
        <f t="shared" si="102"/>
        <v>4816274.46</v>
      </c>
    </row>
    <row r="294" spans="1:14" ht="43.35" customHeight="1">
      <c r="A294" s="10" t="s">
        <v>38</v>
      </c>
      <c r="B294" s="6">
        <v>802</v>
      </c>
      <c r="C294" s="6" t="s">
        <v>213</v>
      </c>
      <c r="D294" s="6" t="s">
        <v>33</v>
      </c>
      <c r="E294" s="6" t="s">
        <v>227</v>
      </c>
      <c r="F294" s="6" t="s">
        <v>39</v>
      </c>
      <c r="G294" s="6" t="s">
        <v>0</v>
      </c>
      <c r="H294" s="51" t="s">
        <v>0</v>
      </c>
      <c r="I294" s="63">
        <v>4816274.46</v>
      </c>
      <c r="J294" s="75">
        <f t="shared" si="102"/>
        <v>0</v>
      </c>
      <c r="K294" s="75">
        <f t="shared" si="102"/>
        <v>0</v>
      </c>
      <c r="L294" s="75">
        <f t="shared" si="102"/>
        <v>0</v>
      </c>
      <c r="M294" s="75">
        <f t="shared" si="102"/>
        <v>4816274.46</v>
      </c>
    </row>
    <row r="295" spans="1:14" ht="43.35" customHeight="1">
      <c r="A295" s="5" t="s">
        <v>40</v>
      </c>
      <c r="B295" s="6">
        <v>802</v>
      </c>
      <c r="C295" s="6" t="s">
        <v>213</v>
      </c>
      <c r="D295" s="6" t="s">
        <v>33</v>
      </c>
      <c r="E295" s="6" t="s">
        <v>227</v>
      </c>
      <c r="F295" s="6" t="s">
        <v>41</v>
      </c>
      <c r="G295" s="6" t="s">
        <v>0</v>
      </c>
      <c r="H295" s="51" t="s">
        <v>0</v>
      </c>
      <c r="I295" s="63">
        <v>4816274.46</v>
      </c>
      <c r="J295" s="75">
        <f>J296+J298</f>
        <v>0</v>
      </c>
      <c r="K295" s="75">
        <f t="shared" ref="K295:M295" si="103">K296+K298</f>
        <v>0</v>
      </c>
      <c r="L295" s="75">
        <f t="shared" si="103"/>
        <v>0</v>
      </c>
      <c r="M295" s="75">
        <f t="shared" si="103"/>
        <v>4816274.46</v>
      </c>
    </row>
    <row r="296" spans="1:14" ht="14.45" customHeight="1">
      <c r="A296" s="7" t="s">
        <v>92</v>
      </c>
      <c r="B296" s="13">
        <v>802</v>
      </c>
      <c r="C296" s="13" t="s">
        <v>213</v>
      </c>
      <c r="D296" s="13" t="s">
        <v>33</v>
      </c>
      <c r="E296" s="13" t="s">
        <v>227</v>
      </c>
      <c r="F296" s="13" t="s">
        <v>41</v>
      </c>
      <c r="G296" s="7" t="s">
        <v>93</v>
      </c>
      <c r="H296" s="49" t="s">
        <v>0</v>
      </c>
      <c r="I296" s="65">
        <v>2966274.46</v>
      </c>
      <c r="J296" s="75">
        <f>J297</f>
        <v>0</v>
      </c>
      <c r="K296" s="75">
        <f t="shared" ref="K296:M296" si="104">K297</f>
        <v>0</v>
      </c>
      <c r="L296" s="75">
        <f t="shared" si="104"/>
        <v>0</v>
      </c>
      <c r="M296" s="75">
        <f t="shared" si="104"/>
        <v>2966274.46</v>
      </c>
    </row>
    <row r="297" spans="1:14" ht="28.9" customHeight="1">
      <c r="A297" s="7" t="s">
        <v>96</v>
      </c>
      <c r="B297" s="13">
        <v>802</v>
      </c>
      <c r="C297" s="13" t="s">
        <v>213</v>
      </c>
      <c r="D297" s="13" t="s">
        <v>33</v>
      </c>
      <c r="E297" s="13" t="s">
        <v>227</v>
      </c>
      <c r="F297" s="13" t="s">
        <v>41</v>
      </c>
      <c r="G297" s="7" t="s">
        <v>93</v>
      </c>
      <c r="H297" s="49" t="s">
        <v>97</v>
      </c>
      <c r="I297" s="65">
        <v>2966274.46</v>
      </c>
      <c r="J297" s="75"/>
      <c r="K297" s="75"/>
      <c r="L297" s="75"/>
      <c r="M297" s="75">
        <f>I297+J297+K297+L297</f>
        <v>2966274.46</v>
      </c>
      <c r="N297" s="121" t="s">
        <v>376</v>
      </c>
    </row>
    <row r="298" spans="1:14" ht="14.45" customHeight="1">
      <c r="A298" s="7" t="s">
        <v>76</v>
      </c>
      <c r="B298" s="13">
        <v>802</v>
      </c>
      <c r="C298" s="13" t="s">
        <v>213</v>
      </c>
      <c r="D298" s="13" t="s">
        <v>33</v>
      </c>
      <c r="E298" s="13" t="s">
        <v>227</v>
      </c>
      <c r="F298" s="13" t="s">
        <v>41</v>
      </c>
      <c r="G298" s="7" t="s">
        <v>77</v>
      </c>
      <c r="H298" s="49" t="s">
        <v>0</v>
      </c>
      <c r="I298" s="65">
        <v>1850000</v>
      </c>
      <c r="J298" s="75">
        <f>J299</f>
        <v>0</v>
      </c>
      <c r="K298" s="75">
        <f t="shared" ref="K298:M298" si="105">K299</f>
        <v>0</v>
      </c>
      <c r="L298" s="75">
        <f t="shared" si="105"/>
        <v>0</v>
      </c>
      <c r="M298" s="75">
        <f t="shared" si="105"/>
        <v>1850000</v>
      </c>
    </row>
    <row r="299" spans="1:14" ht="28.9" customHeight="1">
      <c r="A299" s="7" t="s">
        <v>78</v>
      </c>
      <c r="B299" s="13">
        <v>802</v>
      </c>
      <c r="C299" s="13" t="s">
        <v>213</v>
      </c>
      <c r="D299" s="13" t="s">
        <v>33</v>
      </c>
      <c r="E299" s="13" t="s">
        <v>227</v>
      </c>
      <c r="F299" s="13" t="s">
        <v>41</v>
      </c>
      <c r="G299" s="7" t="s">
        <v>77</v>
      </c>
      <c r="H299" s="49" t="s">
        <v>79</v>
      </c>
      <c r="I299" s="65">
        <v>1850000</v>
      </c>
      <c r="J299" s="75"/>
      <c r="K299" s="75"/>
      <c r="L299" s="75"/>
      <c r="M299" s="75">
        <f>I299+J299+K299+L299</f>
        <v>1850000</v>
      </c>
    </row>
    <row r="300" spans="1:14" ht="28.9" customHeight="1">
      <c r="A300" s="11" t="s">
        <v>228</v>
      </c>
      <c r="B300" s="12">
        <v>802</v>
      </c>
      <c r="C300" s="12" t="s">
        <v>213</v>
      </c>
      <c r="D300" s="12" t="s">
        <v>33</v>
      </c>
      <c r="E300" s="12" t="s">
        <v>229</v>
      </c>
      <c r="F300" s="12" t="s">
        <v>0</v>
      </c>
      <c r="G300" s="12" t="s">
        <v>0</v>
      </c>
      <c r="H300" s="52" t="s">
        <v>0</v>
      </c>
      <c r="I300" s="64">
        <v>550000</v>
      </c>
      <c r="J300" s="75">
        <f t="shared" ref="J300:M304" si="106">J301</f>
        <v>0</v>
      </c>
      <c r="K300" s="75">
        <f t="shared" si="106"/>
        <v>0</v>
      </c>
      <c r="L300" s="75">
        <f t="shared" si="106"/>
        <v>0</v>
      </c>
      <c r="M300" s="75">
        <f t="shared" si="106"/>
        <v>550000</v>
      </c>
    </row>
    <row r="301" spans="1:14" ht="43.35" customHeight="1">
      <c r="A301" s="10" t="s">
        <v>36</v>
      </c>
      <c r="B301" s="6">
        <v>802</v>
      </c>
      <c r="C301" s="6" t="s">
        <v>213</v>
      </c>
      <c r="D301" s="6" t="s">
        <v>33</v>
      </c>
      <c r="E301" s="6" t="s">
        <v>229</v>
      </c>
      <c r="F301" s="6" t="s">
        <v>37</v>
      </c>
      <c r="G301" s="6" t="s">
        <v>0</v>
      </c>
      <c r="H301" s="51" t="s">
        <v>0</v>
      </c>
      <c r="I301" s="63">
        <v>550000</v>
      </c>
      <c r="J301" s="75">
        <f t="shared" si="106"/>
        <v>0</v>
      </c>
      <c r="K301" s="75">
        <f t="shared" si="106"/>
        <v>0</v>
      </c>
      <c r="L301" s="75">
        <f t="shared" si="106"/>
        <v>0</v>
      </c>
      <c r="M301" s="75">
        <f t="shared" si="106"/>
        <v>550000</v>
      </c>
    </row>
    <row r="302" spans="1:14" ht="43.35" customHeight="1">
      <c r="A302" s="10" t="s">
        <v>38</v>
      </c>
      <c r="B302" s="6">
        <v>802</v>
      </c>
      <c r="C302" s="6" t="s">
        <v>213</v>
      </c>
      <c r="D302" s="6" t="s">
        <v>33</v>
      </c>
      <c r="E302" s="6" t="s">
        <v>229</v>
      </c>
      <c r="F302" s="6" t="s">
        <v>39</v>
      </c>
      <c r="G302" s="6" t="s">
        <v>0</v>
      </c>
      <c r="H302" s="51" t="s">
        <v>0</v>
      </c>
      <c r="I302" s="63">
        <v>550000</v>
      </c>
      <c r="J302" s="75">
        <f t="shared" si="106"/>
        <v>0</v>
      </c>
      <c r="K302" s="75">
        <f t="shared" si="106"/>
        <v>0</v>
      </c>
      <c r="L302" s="75">
        <f t="shared" si="106"/>
        <v>0</v>
      </c>
      <c r="M302" s="75">
        <f t="shared" si="106"/>
        <v>550000</v>
      </c>
    </row>
    <row r="303" spans="1:14" ht="43.35" customHeight="1">
      <c r="A303" s="5" t="s">
        <v>40</v>
      </c>
      <c r="B303" s="6">
        <v>802</v>
      </c>
      <c r="C303" s="6" t="s">
        <v>213</v>
      </c>
      <c r="D303" s="6" t="s">
        <v>33</v>
      </c>
      <c r="E303" s="6" t="s">
        <v>229</v>
      </c>
      <c r="F303" s="6" t="s">
        <v>41</v>
      </c>
      <c r="G303" s="6" t="s">
        <v>0</v>
      </c>
      <c r="H303" s="51" t="s">
        <v>0</v>
      </c>
      <c r="I303" s="63">
        <v>550000</v>
      </c>
      <c r="J303" s="75">
        <f t="shared" si="106"/>
        <v>0</v>
      </c>
      <c r="K303" s="75">
        <f t="shared" si="106"/>
        <v>0</v>
      </c>
      <c r="L303" s="75">
        <f t="shared" si="106"/>
        <v>0</v>
      </c>
      <c r="M303" s="75">
        <f t="shared" si="106"/>
        <v>550000</v>
      </c>
    </row>
    <row r="304" spans="1:14" ht="14.45" customHeight="1">
      <c r="A304" s="7" t="s">
        <v>76</v>
      </c>
      <c r="B304" s="13">
        <v>802</v>
      </c>
      <c r="C304" s="13" t="s">
        <v>213</v>
      </c>
      <c r="D304" s="13" t="s">
        <v>33</v>
      </c>
      <c r="E304" s="13" t="s">
        <v>229</v>
      </c>
      <c r="F304" s="13" t="s">
        <v>41</v>
      </c>
      <c r="G304" s="7" t="s">
        <v>77</v>
      </c>
      <c r="H304" s="49" t="s">
        <v>0</v>
      </c>
      <c r="I304" s="65">
        <v>550000</v>
      </c>
      <c r="J304" s="75">
        <f t="shared" si="106"/>
        <v>0</v>
      </c>
      <c r="K304" s="75">
        <f t="shared" si="106"/>
        <v>0</v>
      </c>
      <c r="L304" s="75">
        <f t="shared" si="106"/>
        <v>0</v>
      </c>
      <c r="M304" s="75">
        <f t="shared" si="106"/>
        <v>550000</v>
      </c>
    </row>
    <row r="305" spans="1:13" ht="28.9" customHeight="1">
      <c r="A305" s="7" t="s">
        <v>78</v>
      </c>
      <c r="B305" s="13">
        <v>802</v>
      </c>
      <c r="C305" s="13" t="s">
        <v>213</v>
      </c>
      <c r="D305" s="13" t="s">
        <v>33</v>
      </c>
      <c r="E305" s="13" t="s">
        <v>229</v>
      </c>
      <c r="F305" s="13" t="s">
        <v>41</v>
      </c>
      <c r="G305" s="7" t="s">
        <v>77</v>
      </c>
      <c r="H305" s="49" t="s">
        <v>79</v>
      </c>
      <c r="I305" s="65">
        <v>550000</v>
      </c>
      <c r="J305" s="75"/>
      <c r="K305" s="75"/>
      <c r="L305" s="75"/>
      <c r="M305" s="75">
        <f>I305+J305+K305+L305</f>
        <v>550000</v>
      </c>
    </row>
    <row r="306" spans="1:13" ht="14.45" customHeight="1">
      <c r="A306" s="11" t="s">
        <v>230</v>
      </c>
      <c r="B306" s="12">
        <v>802</v>
      </c>
      <c r="C306" s="12" t="s">
        <v>213</v>
      </c>
      <c r="D306" s="12" t="s">
        <v>33</v>
      </c>
      <c r="E306" s="12" t="s">
        <v>231</v>
      </c>
      <c r="F306" s="12" t="s">
        <v>0</v>
      </c>
      <c r="G306" s="12" t="s">
        <v>0</v>
      </c>
      <c r="H306" s="52" t="s">
        <v>0</v>
      </c>
      <c r="I306" s="64">
        <v>8200000</v>
      </c>
      <c r="J306" s="75">
        <f t="shared" ref="J306:M310" si="107">J307</f>
        <v>0</v>
      </c>
      <c r="K306" s="75">
        <f t="shared" si="107"/>
        <v>0</v>
      </c>
      <c r="L306" s="75">
        <f t="shared" si="107"/>
        <v>0</v>
      </c>
      <c r="M306" s="75">
        <f t="shared" si="107"/>
        <v>8200000</v>
      </c>
    </row>
    <row r="307" spans="1:13" ht="43.35" customHeight="1">
      <c r="A307" s="10" t="s">
        <v>36</v>
      </c>
      <c r="B307" s="6">
        <v>802</v>
      </c>
      <c r="C307" s="6" t="s">
        <v>213</v>
      </c>
      <c r="D307" s="6" t="s">
        <v>33</v>
      </c>
      <c r="E307" s="6" t="s">
        <v>231</v>
      </c>
      <c r="F307" s="6" t="s">
        <v>37</v>
      </c>
      <c r="G307" s="6" t="s">
        <v>0</v>
      </c>
      <c r="H307" s="51" t="s">
        <v>0</v>
      </c>
      <c r="I307" s="63">
        <v>8200000</v>
      </c>
      <c r="J307" s="74">
        <f t="shared" si="107"/>
        <v>0</v>
      </c>
      <c r="K307" s="74">
        <f t="shared" si="107"/>
        <v>0</v>
      </c>
      <c r="L307" s="74">
        <f t="shared" si="107"/>
        <v>0</v>
      </c>
      <c r="M307" s="74">
        <f t="shared" si="107"/>
        <v>8200000</v>
      </c>
    </row>
    <row r="308" spans="1:13" ht="43.35" customHeight="1">
      <c r="A308" s="10" t="s">
        <v>38</v>
      </c>
      <c r="B308" s="6">
        <v>802</v>
      </c>
      <c r="C308" s="6" t="s">
        <v>213</v>
      </c>
      <c r="D308" s="6" t="s">
        <v>33</v>
      </c>
      <c r="E308" s="6" t="s">
        <v>231</v>
      </c>
      <c r="F308" s="6" t="s">
        <v>39</v>
      </c>
      <c r="G308" s="6" t="s">
        <v>0</v>
      </c>
      <c r="H308" s="51" t="s">
        <v>0</v>
      </c>
      <c r="I308" s="63">
        <v>8200000</v>
      </c>
      <c r="J308" s="74">
        <f t="shared" si="107"/>
        <v>0</v>
      </c>
      <c r="K308" s="74">
        <f t="shared" si="107"/>
        <v>0</v>
      </c>
      <c r="L308" s="74">
        <f t="shared" si="107"/>
        <v>0</v>
      </c>
      <c r="M308" s="74">
        <f t="shared" si="107"/>
        <v>8200000</v>
      </c>
    </row>
    <row r="309" spans="1:13" ht="43.35" customHeight="1">
      <c r="A309" s="5" t="s">
        <v>40</v>
      </c>
      <c r="B309" s="6">
        <v>802</v>
      </c>
      <c r="C309" s="6" t="s">
        <v>213</v>
      </c>
      <c r="D309" s="6" t="s">
        <v>33</v>
      </c>
      <c r="E309" s="6" t="s">
        <v>231</v>
      </c>
      <c r="F309" s="6" t="s">
        <v>41</v>
      </c>
      <c r="G309" s="6" t="s">
        <v>0</v>
      </c>
      <c r="H309" s="51" t="s">
        <v>0</v>
      </c>
      <c r="I309" s="63">
        <v>8200000</v>
      </c>
      <c r="J309" s="74">
        <f t="shared" si="107"/>
        <v>0</v>
      </c>
      <c r="K309" s="74">
        <f t="shared" si="107"/>
        <v>0</v>
      </c>
      <c r="L309" s="74">
        <f t="shared" si="107"/>
        <v>0</v>
      </c>
      <c r="M309" s="74">
        <f t="shared" si="107"/>
        <v>8200000</v>
      </c>
    </row>
    <row r="310" spans="1:13" ht="14.45" customHeight="1">
      <c r="A310" s="7" t="s">
        <v>76</v>
      </c>
      <c r="B310" s="13">
        <v>802</v>
      </c>
      <c r="C310" s="13" t="s">
        <v>213</v>
      </c>
      <c r="D310" s="13" t="s">
        <v>33</v>
      </c>
      <c r="E310" s="13" t="s">
        <v>231</v>
      </c>
      <c r="F310" s="13" t="s">
        <v>41</v>
      </c>
      <c r="G310" s="7" t="s">
        <v>77</v>
      </c>
      <c r="H310" s="49" t="s">
        <v>0</v>
      </c>
      <c r="I310" s="65">
        <v>8200000</v>
      </c>
      <c r="J310" s="75">
        <f t="shared" si="107"/>
        <v>0</v>
      </c>
      <c r="K310" s="75">
        <f t="shared" si="107"/>
        <v>0</v>
      </c>
      <c r="L310" s="75">
        <f t="shared" si="107"/>
        <v>0</v>
      </c>
      <c r="M310" s="75">
        <f t="shared" si="107"/>
        <v>8200000</v>
      </c>
    </row>
    <row r="311" spans="1:13" ht="28.9" customHeight="1">
      <c r="A311" s="7" t="s">
        <v>78</v>
      </c>
      <c r="B311" s="13">
        <v>802</v>
      </c>
      <c r="C311" s="13" t="s">
        <v>213</v>
      </c>
      <c r="D311" s="13" t="s">
        <v>33</v>
      </c>
      <c r="E311" s="13" t="s">
        <v>231</v>
      </c>
      <c r="F311" s="13" t="s">
        <v>41</v>
      </c>
      <c r="G311" s="7" t="s">
        <v>77</v>
      </c>
      <c r="H311" s="49" t="s">
        <v>79</v>
      </c>
      <c r="I311" s="65">
        <v>8200000</v>
      </c>
      <c r="J311" s="75"/>
      <c r="K311" s="75"/>
      <c r="L311" s="75"/>
      <c r="M311" s="75">
        <f>I311+J311+K311+L311</f>
        <v>8200000</v>
      </c>
    </row>
    <row r="312" spans="1:13" ht="43.35" customHeight="1">
      <c r="A312" s="11" t="s">
        <v>232</v>
      </c>
      <c r="B312" s="12">
        <v>802</v>
      </c>
      <c r="C312" s="12" t="s">
        <v>213</v>
      </c>
      <c r="D312" s="12" t="s">
        <v>33</v>
      </c>
      <c r="E312" s="12" t="s">
        <v>233</v>
      </c>
      <c r="F312" s="12" t="s">
        <v>0</v>
      </c>
      <c r="G312" s="12" t="s">
        <v>0</v>
      </c>
      <c r="H312" s="52" t="s">
        <v>0</v>
      </c>
      <c r="I312" s="64">
        <v>1791475.34</v>
      </c>
      <c r="J312" s="75">
        <f t="shared" ref="J312:M315" si="108">J313</f>
        <v>0</v>
      </c>
      <c r="K312" s="74">
        <f t="shared" si="108"/>
        <v>0</v>
      </c>
      <c r="L312" s="74">
        <f t="shared" si="108"/>
        <v>0</v>
      </c>
      <c r="M312" s="74">
        <f t="shared" si="108"/>
        <v>1791475.34</v>
      </c>
    </row>
    <row r="313" spans="1:13" ht="43.35" customHeight="1">
      <c r="A313" s="10" t="s">
        <v>36</v>
      </c>
      <c r="B313" s="6">
        <v>802</v>
      </c>
      <c r="C313" s="6" t="s">
        <v>213</v>
      </c>
      <c r="D313" s="6" t="s">
        <v>33</v>
      </c>
      <c r="E313" s="6" t="s">
        <v>233</v>
      </c>
      <c r="F313" s="6" t="s">
        <v>37</v>
      </c>
      <c r="G313" s="6" t="s">
        <v>0</v>
      </c>
      <c r="H313" s="51" t="s">
        <v>0</v>
      </c>
      <c r="I313" s="63">
        <v>1791475.34</v>
      </c>
      <c r="J313" s="75">
        <f t="shared" si="108"/>
        <v>0</v>
      </c>
      <c r="K313" s="74">
        <f t="shared" si="108"/>
        <v>0</v>
      </c>
      <c r="L313" s="74">
        <f t="shared" si="108"/>
        <v>0</v>
      </c>
      <c r="M313" s="74">
        <f t="shared" si="108"/>
        <v>1791475.34</v>
      </c>
    </row>
    <row r="314" spans="1:13" ht="43.35" customHeight="1">
      <c r="A314" s="10" t="s">
        <v>38</v>
      </c>
      <c r="B314" s="6">
        <v>802</v>
      </c>
      <c r="C314" s="6" t="s">
        <v>213</v>
      </c>
      <c r="D314" s="6" t="s">
        <v>33</v>
      </c>
      <c r="E314" s="6" t="s">
        <v>233</v>
      </c>
      <c r="F314" s="6" t="s">
        <v>39</v>
      </c>
      <c r="G314" s="6" t="s">
        <v>0</v>
      </c>
      <c r="H314" s="51" t="s">
        <v>0</v>
      </c>
      <c r="I314" s="63">
        <v>1791475.34</v>
      </c>
      <c r="J314" s="75">
        <f t="shared" si="108"/>
        <v>0</v>
      </c>
      <c r="K314" s="74">
        <f t="shared" si="108"/>
        <v>0</v>
      </c>
      <c r="L314" s="74">
        <f t="shared" si="108"/>
        <v>0</v>
      </c>
      <c r="M314" s="74">
        <f t="shared" si="108"/>
        <v>1791475.34</v>
      </c>
    </row>
    <row r="315" spans="1:13" ht="43.35" customHeight="1">
      <c r="A315" s="5" t="s">
        <v>40</v>
      </c>
      <c r="B315" s="6">
        <v>802</v>
      </c>
      <c r="C315" s="6" t="s">
        <v>213</v>
      </c>
      <c r="D315" s="6" t="s">
        <v>33</v>
      </c>
      <c r="E315" s="6" t="s">
        <v>233</v>
      </c>
      <c r="F315" s="6" t="s">
        <v>41</v>
      </c>
      <c r="G315" s="6" t="s">
        <v>0</v>
      </c>
      <c r="H315" s="51" t="s">
        <v>0</v>
      </c>
      <c r="I315" s="63">
        <v>1791475.34</v>
      </c>
      <c r="J315" s="75">
        <f t="shared" si="108"/>
        <v>0</v>
      </c>
      <c r="K315" s="75">
        <f t="shared" si="108"/>
        <v>0</v>
      </c>
      <c r="L315" s="75">
        <f t="shared" si="108"/>
        <v>0</v>
      </c>
      <c r="M315" s="75">
        <f t="shared" si="108"/>
        <v>1791475.34</v>
      </c>
    </row>
    <row r="316" spans="1:13" ht="14.45" customHeight="1">
      <c r="A316" s="7" t="s">
        <v>76</v>
      </c>
      <c r="B316" s="13"/>
      <c r="C316" s="13" t="s">
        <v>213</v>
      </c>
      <c r="D316" s="13" t="s">
        <v>33</v>
      </c>
      <c r="E316" s="13" t="s">
        <v>233</v>
      </c>
      <c r="F316" s="13" t="s">
        <v>41</v>
      </c>
      <c r="G316" s="7" t="s">
        <v>77</v>
      </c>
      <c r="H316" s="49" t="s">
        <v>0</v>
      </c>
      <c r="I316" s="65">
        <v>1791475.34</v>
      </c>
      <c r="J316" s="65">
        <f t="shared" ref="J316:M316" si="109">J317+J318</f>
        <v>0</v>
      </c>
      <c r="K316" s="65">
        <f t="shared" si="109"/>
        <v>0</v>
      </c>
      <c r="L316" s="65">
        <f t="shared" si="109"/>
        <v>0</v>
      </c>
      <c r="M316" s="65">
        <f t="shared" si="109"/>
        <v>1791475.34</v>
      </c>
    </row>
    <row r="317" spans="1:13" ht="44.25" customHeight="1">
      <c r="A317" s="33" t="s">
        <v>358</v>
      </c>
      <c r="B317" s="26">
        <v>802</v>
      </c>
      <c r="C317" s="13" t="s">
        <v>213</v>
      </c>
      <c r="D317" s="13" t="s">
        <v>33</v>
      </c>
      <c r="E317" s="13" t="s">
        <v>233</v>
      </c>
      <c r="F317" s="13" t="s">
        <v>41</v>
      </c>
      <c r="G317" s="7" t="s">
        <v>77</v>
      </c>
      <c r="H317" s="49">
        <v>1111</v>
      </c>
      <c r="I317" s="65">
        <v>1475.34</v>
      </c>
      <c r="J317" s="75"/>
      <c r="K317" s="75"/>
      <c r="L317" s="75"/>
      <c r="M317" s="75">
        <f>I317+J317+K317+L317</f>
        <v>1475.34</v>
      </c>
    </row>
    <row r="318" spans="1:13" ht="43.5" customHeight="1">
      <c r="A318" s="33" t="s">
        <v>344</v>
      </c>
      <c r="B318" s="26">
        <v>802</v>
      </c>
      <c r="C318" s="13" t="s">
        <v>213</v>
      </c>
      <c r="D318" s="13" t="s">
        <v>33</v>
      </c>
      <c r="E318" s="13" t="s">
        <v>233</v>
      </c>
      <c r="F318" s="13" t="s">
        <v>41</v>
      </c>
      <c r="G318" s="7" t="s">
        <v>77</v>
      </c>
      <c r="H318" s="54" t="s">
        <v>79</v>
      </c>
      <c r="I318" s="65">
        <v>1790000</v>
      </c>
      <c r="J318" s="75"/>
      <c r="K318" s="75"/>
      <c r="L318" s="75"/>
      <c r="M318" s="75">
        <f>I318+J318+K318+L318</f>
        <v>1790000</v>
      </c>
    </row>
    <row r="319" spans="1:13" ht="28.9" customHeight="1">
      <c r="A319" s="11" t="s">
        <v>234</v>
      </c>
      <c r="B319" s="12">
        <v>802</v>
      </c>
      <c r="C319" s="12" t="s">
        <v>213</v>
      </c>
      <c r="D319" s="12" t="s">
        <v>33</v>
      </c>
      <c r="E319" s="12" t="s">
        <v>235</v>
      </c>
      <c r="F319" s="12" t="s">
        <v>0</v>
      </c>
      <c r="G319" s="12" t="s">
        <v>0</v>
      </c>
      <c r="H319" s="52" t="s">
        <v>0</v>
      </c>
      <c r="I319" s="64">
        <v>15536893.310000001</v>
      </c>
      <c r="J319" s="78">
        <f>J320+J333</f>
        <v>0</v>
      </c>
      <c r="K319" s="75">
        <f t="shared" ref="K319:M319" si="110">K320+K333</f>
        <v>500000</v>
      </c>
      <c r="L319" s="75">
        <f t="shared" si="110"/>
        <v>0</v>
      </c>
      <c r="M319" s="75">
        <f t="shared" si="110"/>
        <v>15342445.91</v>
      </c>
    </row>
    <row r="320" spans="1:13" ht="43.35" customHeight="1">
      <c r="A320" s="10" t="s">
        <v>36</v>
      </c>
      <c r="B320" s="6">
        <v>802</v>
      </c>
      <c r="C320" s="6" t="s">
        <v>213</v>
      </c>
      <c r="D320" s="6" t="s">
        <v>33</v>
      </c>
      <c r="E320" s="6" t="s">
        <v>235</v>
      </c>
      <c r="F320" s="6" t="s">
        <v>37</v>
      </c>
      <c r="G320" s="6" t="s">
        <v>0</v>
      </c>
      <c r="H320" s="51" t="s">
        <v>0</v>
      </c>
      <c r="I320" s="63">
        <v>13511893.310000001</v>
      </c>
      <c r="J320" s="75">
        <f t="shared" ref="J320:M321" si="111">J321</f>
        <v>0</v>
      </c>
      <c r="K320" s="75">
        <f t="shared" si="111"/>
        <v>500000</v>
      </c>
      <c r="L320" s="75">
        <f t="shared" si="111"/>
        <v>0</v>
      </c>
      <c r="M320" s="75">
        <f t="shared" si="111"/>
        <v>13317445.91</v>
      </c>
    </row>
    <row r="321" spans="1:14" ht="43.35" customHeight="1">
      <c r="A321" s="10" t="s">
        <v>38</v>
      </c>
      <c r="B321" s="6">
        <v>802</v>
      </c>
      <c r="C321" s="6" t="s">
        <v>213</v>
      </c>
      <c r="D321" s="6" t="s">
        <v>33</v>
      </c>
      <c r="E321" s="6" t="s">
        <v>235</v>
      </c>
      <c r="F321" s="6" t="s">
        <v>39</v>
      </c>
      <c r="G321" s="6" t="s">
        <v>0</v>
      </c>
      <c r="H321" s="51" t="s">
        <v>0</v>
      </c>
      <c r="I321" s="63">
        <v>13511893.310000001</v>
      </c>
      <c r="J321" s="75">
        <f t="shared" si="111"/>
        <v>0</v>
      </c>
      <c r="K321" s="75">
        <f t="shared" si="111"/>
        <v>500000</v>
      </c>
      <c r="L321" s="75">
        <f t="shared" si="111"/>
        <v>0</v>
      </c>
      <c r="M321" s="75">
        <f t="shared" si="111"/>
        <v>13317445.91</v>
      </c>
    </row>
    <row r="322" spans="1:14" ht="43.35" customHeight="1">
      <c r="A322" s="5" t="s">
        <v>40</v>
      </c>
      <c r="B322" s="6">
        <v>802</v>
      </c>
      <c r="C322" s="6" t="s">
        <v>213</v>
      </c>
      <c r="D322" s="6" t="s">
        <v>33</v>
      </c>
      <c r="E322" s="6" t="s">
        <v>235</v>
      </c>
      <c r="F322" s="6" t="s">
        <v>41</v>
      </c>
      <c r="G322" s="6" t="s">
        <v>0</v>
      </c>
      <c r="H322" s="51" t="s">
        <v>0</v>
      </c>
      <c r="I322" s="63">
        <v>13511893.310000001</v>
      </c>
      <c r="J322" s="63">
        <f t="shared" ref="J322:M322" si="112">J323+J325+J329+J327</f>
        <v>0</v>
      </c>
      <c r="K322" s="63">
        <f t="shared" si="112"/>
        <v>500000</v>
      </c>
      <c r="L322" s="63">
        <f t="shared" si="112"/>
        <v>0</v>
      </c>
      <c r="M322" s="63">
        <f t="shared" si="112"/>
        <v>13317445.91</v>
      </c>
    </row>
    <row r="323" spans="1:14" ht="14.45" customHeight="1">
      <c r="A323" s="7" t="s">
        <v>76</v>
      </c>
      <c r="B323" s="13">
        <v>802</v>
      </c>
      <c r="C323" s="13" t="s">
        <v>213</v>
      </c>
      <c r="D323" s="13" t="s">
        <v>33</v>
      </c>
      <c r="E323" s="13" t="s">
        <v>235</v>
      </c>
      <c r="F323" s="13" t="s">
        <v>41</v>
      </c>
      <c r="G323" s="7" t="s">
        <v>77</v>
      </c>
      <c r="H323" s="49" t="s">
        <v>0</v>
      </c>
      <c r="I323" s="65">
        <f>I324</f>
        <v>5565218.3099999996</v>
      </c>
      <c r="J323" s="75">
        <f>J324</f>
        <v>0</v>
      </c>
      <c r="K323" s="75">
        <f t="shared" ref="K323:M323" si="113">K324</f>
        <v>500000</v>
      </c>
      <c r="L323" s="75">
        <f t="shared" si="113"/>
        <v>0</v>
      </c>
      <c r="M323" s="75">
        <f t="shared" si="113"/>
        <v>6065218.3099999996</v>
      </c>
    </row>
    <row r="324" spans="1:14" ht="87" customHeight="1">
      <c r="A324" s="33" t="s">
        <v>328</v>
      </c>
      <c r="B324" s="26">
        <v>802</v>
      </c>
      <c r="C324" s="13" t="s">
        <v>213</v>
      </c>
      <c r="D324" s="13" t="s">
        <v>33</v>
      </c>
      <c r="E324" s="13" t="s">
        <v>235</v>
      </c>
      <c r="F324" s="13" t="s">
        <v>41</v>
      </c>
      <c r="G324" s="7" t="s">
        <v>77</v>
      </c>
      <c r="H324" s="49">
        <v>1105</v>
      </c>
      <c r="I324" s="65">
        <v>5565218.3099999996</v>
      </c>
      <c r="J324" s="75"/>
      <c r="K324" s="75">
        <v>500000</v>
      </c>
      <c r="L324" s="75"/>
      <c r="M324" s="75">
        <f>I324+J324+K324+L324</f>
        <v>6065218.3099999996</v>
      </c>
      <c r="N324" s="121" t="s">
        <v>367</v>
      </c>
    </row>
    <row r="325" spans="1:14" ht="28.9" customHeight="1">
      <c r="A325" s="7" t="s">
        <v>58</v>
      </c>
      <c r="B325" s="13">
        <v>802</v>
      </c>
      <c r="C325" s="13" t="s">
        <v>213</v>
      </c>
      <c r="D325" s="13" t="s">
        <v>33</v>
      </c>
      <c r="E325" s="13" t="s">
        <v>235</v>
      </c>
      <c r="F325" s="13" t="s">
        <v>41</v>
      </c>
      <c r="G325" s="7">
        <v>226</v>
      </c>
      <c r="H325" s="49"/>
      <c r="I325" s="65">
        <v>600000</v>
      </c>
      <c r="J325" s="75">
        <f>J326</f>
        <v>0</v>
      </c>
      <c r="K325" s="75">
        <f t="shared" ref="K325:M325" si="114">K326</f>
        <v>0</v>
      </c>
      <c r="L325" s="75">
        <f t="shared" si="114"/>
        <v>0</v>
      </c>
      <c r="M325" s="75">
        <f t="shared" si="114"/>
        <v>600000</v>
      </c>
    </row>
    <row r="326" spans="1:14" ht="28.9" customHeight="1">
      <c r="A326" s="7" t="s">
        <v>108</v>
      </c>
      <c r="B326" s="13">
        <v>802</v>
      </c>
      <c r="C326" s="13" t="s">
        <v>213</v>
      </c>
      <c r="D326" s="13" t="s">
        <v>33</v>
      </c>
      <c r="E326" s="13" t="s">
        <v>235</v>
      </c>
      <c r="F326" s="13" t="s">
        <v>41</v>
      </c>
      <c r="G326" s="7">
        <v>226</v>
      </c>
      <c r="H326" s="49">
        <v>1140</v>
      </c>
      <c r="I326" s="65">
        <v>600000</v>
      </c>
      <c r="J326" s="75"/>
      <c r="K326" s="75"/>
      <c r="L326" s="75"/>
      <c r="M326" s="75">
        <f>I326+J326+K326+L326</f>
        <v>600000</v>
      </c>
    </row>
    <row r="327" spans="1:14" ht="28.9" customHeight="1">
      <c r="A327" s="7" t="s">
        <v>82</v>
      </c>
      <c r="B327" s="13">
        <v>802</v>
      </c>
      <c r="C327" s="13" t="s">
        <v>213</v>
      </c>
      <c r="D327" s="13" t="s">
        <v>33</v>
      </c>
      <c r="E327" s="13" t="s">
        <v>235</v>
      </c>
      <c r="F327" s="13" t="s">
        <v>41</v>
      </c>
      <c r="G327" s="7" t="s">
        <v>83</v>
      </c>
      <c r="H327" s="49" t="s">
        <v>0</v>
      </c>
      <c r="I327" s="65">
        <f>I328</f>
        <v>3517000</v>
      </c>
      <c r="J327" s="65">
        <f t="shared" ref="J327:M327" si="115">J328</f>
        <v>0</v>
      </c>
      <c r="K327" s="65">
        <f t="shared" si="115"/>
        <v>0</v>
      </c>
      <c r="L327" s="65">
        <f t="shared" si="115"/>
        <v>0</v>
      </c>
      <c r="M327" s="65">
        <f t="shared" si="115"/>
        <v>3517000</v>
      </c>
    </row>
    <row r="328" spans="1:14" ht="28.9" customHeight="1">
      <c r="A328" s="7" t="s">
        <v>84</v>
      </c>
      <c r="B328" s="13">
        <v>802</v>
      </c>
      <c r="C328" s="13" t="s">
        <v>213</v>
      </c>
      <c r="D328" s="13" t="s">
        <v>33</v>
      </c>
      <c r="E328" s="13" t="s">
        <v>235</v>
      </c>
      <c r="F328" s="13" t="s">
        <v>41</v>
      </c>
      <c r="G328" s="7" t="s">
        <v>83</v>
      </c>
      <c r="H328" s="49" t="s">
        <v>85</v>
      </c>
      <c r="I328" s="65">
        <f>2517000+1000000</f>
        <v>3517000</v>
      </c>
      <c r="J328" s="75"/>
      <c r="K328" s="75"/>
      <c r="L328" s="75"/>
      <c r="M328" s="75">
        <f>I328+J328+K328+L328</f>
        <v>3517000</v>
      </c>
    </row>
    <row r="329" spans="1:14" ht="28.9" customHeight="1">
      <c r="A329" s="7" t="s">
        <v>46</v>
      </c>
      <c r="B329" s="13">
        <v>802</v>
      </c>
      <c r="C329" s="13" t="s">
        <v>213</v>
      </c>
      <c r="D329" s="13" t="s">
        <v>33</v>
      </c>
      <c r="E329" s="13" t="s">
        <v>235</v>
      </c>
      <c r="F329" s="13" t="s">
        <v>41</v>
      </c>
      <c r="G329" s="7">
        <v>340</v>
      </c>
      <c r="H329" s="49"/>
      <c r="I329" s="65">
        <f>I330+I331+I332</f>
        <v>3135227.6</v>
      </c>
      <c r="J329" s="65">
        <f t="shared" ref="J329:M329" si="116">J330+J331+J332</f>
        <v>0</v>
      </c>
      <c r="K329" s="65">
        <f t="shared" si="116"/>
        <v>0</v>
      </c>
      <c r="L329" s="65">
        <f t="shared" si="116"/>
        <v>0</v>
      </c>
      <c r="M329" s="65">
        <f t="shared" si="116"/>
        <v>3135227.6</v>
      </c>
    </row>
    <row r="330" spans="1:14" ht="28.9" customHeight="1">
      <c r="A330" s="7"/>
      <c r="B330" s="26">
        <v>802</v>
      </c>
      <c r="C330" s="13" t="s">
        <v>213</v>
      </c>
      <c r="D330" s="13" t="s">
        <v>33</v>
      </c>
      <c r="E330" s="13" t="s">
        <v>235</v>
      </c>
      <c r="F330" s="13" t="s">
        <v>41</v>
      </c>
      <c r="G330" s="7">
        <v>340</v>
      </c>
      <c r="H330" s="49">
        <v>1112</v>
      </c>
      <c r="I330" s="65">
        <v>1350000</v>
      </c>
      <c r="J330" s="75"/>
      <c r="K330" s="75"/>
      <c r="L330" s="75"/>
      <c r="M330" s="75">
        <f>I330+J330+K330+L330</f>
        <v>1350000</v>
      </c>
    </row>
    <row r="331" spans="1:14" ht="28.9" customHeight="1">
      <c r="A331" s="7"/>
      <c r="B331" s="26">
        <v>802</v>
      </c>
      <c r="C331" s="13" t="s">
        <v>213</v>
      </c>
      <c r="D331" s="13" t="s">
        <v>33</v>
      </c>
      <c r="E331" s="13" t="s">
        <v>235</v>
      </c>
      <c r="F331" s="13" t="s">
        <v>41</v>
      </c>
      <c r="G331" s="7">
        <v>340</v>
      </c>
      <c r="H331" s="49">
        <v>1117</v>
      </c>
      <c r="I331" s="65">
        <v>8927.6</v>
      </c>
      <c r="J331" s="75"/>
      <c r="K331" s="75"/>
      <c r="L331" s="75"/>
      <c r="M331" s="75">
        <f>I331+J331+K331+L331</f>
        <v>8927.6</v>
      </c>
    </row>
    <row r="332" spans="1:14" ht="51.75" customHeight="1">
      <c r="A332" s="33" t="s">
        <v>329</v>
      </c>
      <c r="B332" s="26">
        <v>802</v>
      </c>
      <c r="C332" s="13" t="s">
        <v>213</v>
      </c>
      <c r="D332" s="13" t="s">
        <v>33</v>
      </c>
      <c r="E332" s="13" t="s">
        <v>235</v>
      </c>
      <c r="F332" s="13" t="s">
        <v>41</v>
      </c>
      <c r="G332" s="7">
        <v>340</v>
      </c>
      <c r="H332" s="49">
        <v>1123</v>
      </c>
      <c r="I332" s="65">
        <v>1776300</v>
      </c>
      <c r="J332" s="75"/>
      <c r="K332" s="75"/>
      <c r="L332" s="75"/>
      <c r="M332" s="75">
        <f>I332+J332+K332+L332</f>
        <v>1776300</v>
      </c>
      <c r="N332" s="121" t="s">
        <v>364</v>
      </c>
    </row>
    <row r="333" spans="1:14" ht="43.35" customHeight="1">
      <c r="A333" s="10" t="s">
        <v>183</v>
      </c>
      <c r="B333" s="6">
        <v>802</v>
      </c>
      <c r="C333" s="6" t="s">
        <v>213</v>
      </c>
      <c r="D333" s="6" t="s">
        <v>33</v>
      </c>
      <c r="E333" s="6" t="s">
        <v>235</v>
      </c>
      <c r="F333" s="6">
        <v>810</v>
      </c>
      <c r="G333" s="6" t="s">
        <v>0</v>
      </c>
      <c r="H333" s="51" t="s">
        <v>0</v>
      </c>
      <c r="I333" s="63">
        <v>2025000</v>
      </c>
      <c r="J333" s="75">
        <f t="shared" ref="J333:M334" si="117">J334</f>
        <v>0</v>
      </c>
      <c r="K333" s="75">
        <f t="shared" si="117"/>
        <v>0</v>
      </c>
      <c r="L333" s="75">
        <f t="shared" si="117"/>
        <v>0</v>
      </c>
      <c r="M333" s="75">
        <f t="shared" si="117"/>
        <v>2025000</v>
      </c>
    </row>
    <row r="334" spans="1:14" ht="57.6" customHeight="1">
      <c r="A334" s="5" t="s">
        <v>184</v>
      </c>
      <c r="B334" s="6">
        <v>802</v>
      </c>
      <c r="C334" s="6" t="s">
        <v>213</v>
      </c>
      <c r="D334" s="6" t="s">
        <v>33</v>
      </c>
      <c r="E334" s="6" t="s">
        <v>235</v>
      </c>
      <c r="F334" s="6">
        <v>810</v>
      </c>
      <c r="G334" s="6" t="s">
        <v>0</v>
      </c>
      <c r="H334" s="51" t="s">
        <v>0</v>
      </c>
      <c r="I334" s="63">
        <v>2025000</v>
      </c>
      <c r="J334" s="75">
        <f t="shared" si="117"/>
        <v>0</v>
      </c>
      <c r="K334" s="75">
        <f t="shared" si="117"/>
        <v>0</v>
      </c>
      <c r="L334" s="75">
        <f t="shared" si="117"/>
        <v>0</v>
      </c>
      <c r="M334" s="75">
        <f t="shared" si="117"/>
        <v>2025000</v>
      </c>
    </row>
    <row r="335" spans="1:14" ht="48" customHeight="1">
      <c r="A335" s="7" t="s">
        <v>185</v>
      </c>
      <c r="B335" s="13">
        <v>802</v>
      </c>
      <c r="C335" s="13" t="s">
        <v>213</v>
      </c>
      <c r="D335" s="13" t="s">
        <v>33</v>
      </c>
      <c r="E335" s="13" t="s">
        <v>235</v>
      </c>
      <c r="F335" s="13">
        <v>810</v>
      </c>
      <c r="G335" s="7" t="s">
        <v>186</v>
      </c>
      <c r="H335" s="49" t="s">
        <v>0</v>
      </c>
      <c r="I335" s="65">
        <v>2025000</v>
      </c>
      <c r="J335" s="75"/>
      <c r="K335" s="75"/>
      <c r="L335" s="75"/>
      <c r="M335" s="75">
        <f>I335+J335+K335+L335</f>
        <v>2025000</v>
      </c>
    </row>
    <row r="336" spans="1:14" ht="72.599999999999994" customHeight="1">
      <c r="A336" s="11" t="s">
        <v>236</v>
      </c>
      <c r="B336" s="12">
        <v>802</v>
      </c>
      <c r="C336" s="12" t="s">
        <v>213</v>
      </c>
      <c r="D336" s="12" t="s">
        <v>33</v>
      </c>
      <c r="E336" s="12" t="s">
        <v>237</v>
      </c>
      <c r="F336" s="12" t="s">
        <v>0</v>
      </c>
      <c r="G336" s="12" t="s">
        <v>0</v>
      </c>
      <c r="H336" s="52" t="s">
        <v>0</v>
      </c>
      <c r="I336" s="64">
        <v>2000000</v>
      </c>
      <c r="J336" s="75">
        <f t="shared" ref="J336:M340" si="118">J337</f>
        <v>0</v>
      </c>
      <c r="K336" s="75">
        <f t="shared" si="118"/>
        <v>0</v>
      </c>
      <c r="L336" s="75">
        <f t="shared" si="118"/>
        <v>0</v>
      </c>
      <c r="M336" s="75">
        <f t="shared" si="118"/>
        <v>2000000</v>
      </c>
    </row>
    <row r="337" spans="1:14" ht="43.35" customHeight="1">
      <c r="A337" s="10" t="s">
        <v>36</v>
      </c>
      <c r="B337" s="6">
        <v>802</v>
      </c>
      <c r="C337" s="6" t="s">
        <v>213</v>
      </c>
      <c r="D337" s="6" t="s">
        <v>33</v>
      </c>
      <c r="E337" s="6" t="s">
        <v>237</v>
      </c>
      <c r="F337" s="6" t="s">
        <v>37</v>
      </c>
      <c r="G337" s="6" t="s">
        <v>0</v>
      </c>
      <c r="H337" s="51" t="s">
        <v>0</v>
      </c>
      <c r="I337" s="63">
        <v>2000000</v>
      </c>
      <c r="J337" s="75">
        <f t="shared" si="118"/>
        <v>0</v>
      </c>
      <c r="K337" s="75">
        <f t="shared" si="118"/>
        <v>0</v>
      </c>
      <c r="L337" s="75">
        <f t="shared" si="118"/>
        <v>0</v>
      </c>
      <c r="M337" s="75">
        <f t="shared" si="118"/>
        <v>2000000</v>
      </c>
    </row>
    <row r="338" spans="1:14" ht="43.35" customHeight="1">
      <c r="A338" s="10" t="s">
        <v>38</v>
      </c>
      <c r="B338" s="6">
        <v>802</v>
      </c>
      <c r="C338" s="6" t="s">
        <v>213</v>
      </c>
      <c r="D338" s="6" t="s">
        <v>33</v>
      </c>
      <c r="E338" s="6" t="s">
        <v>237</v>
      </c>
      <c r="F338" s="6" t="s">
        <v>39</v>
      </c>
      <c r="G338" s="6" t="s">
        <v>0</v>
      </c>
      <c r="H338" s="51" t="s">
        <v>0</v>
      </c>
      <c r="I338" s="63">
        <v>2000000</v>
      </c>
      <c r="J338" s="75">
        <f t="shared" si="118"/>
        <v>0</v>
      </c>
      <c r="K338" s="75">
        <f t="shared" si="118"/>
        <v>0</v>
      </c>
      <c r="L338" s="75">
        <f t="shared" si="118"/>
        <v>0</v>
      </c>
      <c r="M338" s="75">
        <f t="shared" si="118"/>
        <v>2000000</v>
      </c>
    </row>
    <row r="339" spans="1:14" ht="43.35" customHeight="1">
      <c r="A339" s="5" t="s">
        <v>40</v>
      </c>
      <c r="B339" s="6">
        <v>802</v>
      </c>
      <c r="C339" s="6" t="s">
        <v>213</v>
      </c>
      <c r="D339" s="6" t="s">
        <v>33</v>
      </c>
      <c r="E339" s="6" t="s">
        <v>237</v>
      </c>
      <c r="F339" s="6" t="s">
        <v>41</v>
      </c>
      <c r="G339" s="6" t="s">
        <v>0</v>
      </c>
      <c r="H339" s="51" t="s">
        <v>0</v>
      </c>
      <c r="I339" s="63">
        <v>2000000</v>
      </c>
      <c r="J339" s="75">
        <f t="shared" si="118"/>
        <v>0</v>
      </c>
      <c r="K339" s="75">
        <f t="shared" si="118"/>
        <v>0</v>
      </c>
      <c r="L339" s="75">
        <f t="shared" si="118"/>
        <v>0</v>
      </c>
      <c r="M339" s="75">
        <f t="shared" si="118"/>
        <v>2000000</v>
      </c>
    </row>
    <row r="340" spans="1:14" ht="14.45" customHeight="1">
      <c r="A340" s="7" t="s">
        <v>76</v>
      </c>
      <c r="B340" s="13">
        <v>802</v>
      </c>
      <c r="C340" s="13" t="s">
        <v>213</v>
      </c>
      <c r="D340" s="13" t="s">
        <v>33</v>
      </c>
      <c r="E340" s="13" t="s">
        <v>237</v>
      </c>
      <c r="F340" s="13" t="s">
        <v>41</v>
      </c>
      <c r="G340" s="7" t="s">
        <v>77</v>
      </c>
      <c r="H340" s="49" t="s">
        <v>0</v>
      </c>
      <c r="I340" s="65">
        <v>2000000</v>
      </c>
      <c r="J340" s="75">
        <f t="shared" si="118"/>
        <v>0</v>
      </c>
      <c r="K340" s="75">
        <f t="shared" si="118"/>
        <v>0</v>
      </c>
      <c r="L340" s="75">
        <f t="shared" si="118"/>
        <v>0</v>
      </c>
      <c r="M340" s="75">
        <f t="shared" si="118"/>
        <v>2000000</v>
      </c>
    </row>
    <row r="341" spans="1:14" ht="28.9" customHeight="1">
      <c r="A341" s="7" t="s">
        <v>192</v>
      </c>
      <c r="B341" s="13">
        <v>802</v>
      </c>
      <c r="C341" s="13" t="s">
        <v>213</v>
      </c>
      <c r="D341" s="13" t="s">
        <v>33</v>
      </c>
      <c r="E341" s="13" t="s">
        <v>237</v>
      </c>
      <c r="F341" s="13" t="s">
        <v>41</v>
      </c>
      <c r="G341" s="7" t="s">
        <v>77</v>
      </c>
      <c r="H341" s="49" t="s">
        <v>193</v>
      </c>
      <c r="I341" s="65">
        <v>2000000</v>
      </c>
      <c r="J341" s="75"/>
      <c r="K341" s="75"/>
      <c r="L341" s="75"/>
      <c r="M341" s="75">
        <f>I341+J341+K341+L341</f>
        <v>2000000</v>
      </c>
    </row>
    <row r="342" spans="1:14" ht="28.9" customHeight="1">
      <c r="A342" s="5" t="s">
        <v>365</v>
      </c>
      <c r="B342" s="6">
        <v>802</v>
      </c>
      <c r="C342" s="6" t="s">
        <v>213</v>
      </c>
      <c r="D342" s="6" t="s">
        <v>33</v>
      </c>
      <c r="E342" s="6">
        <v>6980062571</v>
      </c>
      <c r="F342" s="6" t="s">
        <v>41</v>
      </c>
      <c r="G342" s="5" t="s">
        <v>77</v>
      </c>
      <c r="H342" s="57"/>
      <c r="I342" s="63">
        <v>4500000</v>
      </c>
      <c r="J342" s="63">
        <f t="shared" ref="J342:M342" si="119">J343</f>
        <v>0</v>
      </c>
      <c r="K342" s="63">
        <f t="shared" si="119"/>
        <v>0</v>
      </c>
      <c r="L342" s="63">
        <f t="shared" si="119"/>
        <v>0</v>
      </c>
      <c r="M342" s="63">
        <f t="shared" si="119"/>
        <v>4500000</v>
      </c>
    </row>
    <row r="343" spans="1:14" ht="28.9" customHeight="1">
      <c r="A343" s="7" t="s">
        <v>192</v>
      </c>
      <c r="B343" s="13">
        <v>802</v>
      </c>
      <c r="C343" s="13" t="s">
        <v>213</v>
      </c>
      <c r="D343" s="13" t="s">
        <v>33</v>
      </c>
      <c r="E343" s="26">
        <v>6980062571</v>
      </c>
      <c r="F343" s="13" t="s">
        <v>41</v>
      </c>
      <c r="G343" s="7" t="s">
        <v>77</v>
      </c>
      <c r="H343" s="49" t="s">
        <v>193</v>
      </c>
      <c r="I343" s="65">
        <v>4500000</v>
      </c>
      <c r="J343" s="75"/>
      <c r="K343" s="75"/>
      <c r="L343" s="75"/>
      <c r="M343" s="75">
        <f>I343+J343+K343+L343</f>
        <v>4500000</v>
      </c>
      <c r="N343" s="121" t="s">
        <v>377</v>
      </c>
    </row>
    <row r="344" spans="1:14" ht="72.599999999999994" customHeight="1">
      <c r="A344" s="11" t="s">
        <v>238</v>
      </c>
      <c r="B344" s="12">
        <v>802</v>
      </c>
      <c r="C344" s="12" t="s">
        <v>213</v>
      </c>
      <c r="D344" s="12" t="s">
        <v>33</v>
      </c>
      <c r="E344" s="12" t="s">
        <v>239</v>
      </c>
      <c r="F344" s="12" t="s">
        <v>0</v>
      </c>
      <c r="G344" s="12" t="s">
        <v>0</v>
      </c>
      <c r="H344" s="52" t="s">
        <v>0</v>
      </c>
      <c r="I344" s="64">
        <v>300000</v>
      </c>
      <c r="J344" s="75">
        <f>J345</f>
        <v>0</v>
      </c>
      <c r="K344" s="75">
        <f t="shared" ref="J344:M352" si="120">K345</f>
        <v>0</v>
      </c>
      <c r="L344" s="75">
        <f t="shared" si="120"/>
        <v>0</v>
      </c>
      <c r="M344" s="75">
        <f t="shared" si="120"/>
        <v>694447.4</v>
      </c>
    </row>
    <row r="345" spans="1:14" ht="43.35" customHeight="1">
      <c r="A345" s="10" t="s">
        <v>36</v>
      </c>
      <c r="B345" s="6">
        <v>802</v>
      </c>
      <c r="C345" s="6" t="s">
        <v>213</v>
      </c>
      <c r="D345" s="6" t="s">
        <v>33</v>
      </c>
      <c r="E345" s="6" t="s">
        <v>239</v>
      </c>
      <c r="F345" s="6" t="s">
        <v>37</v>
      </c>
      <c r="G345" s="6" t="s">
        <v>0</v>
      </c>
      <c r="H345" s="51" t="s">
        <v>0</v>
      </c>
      <c r="I345" s="63">
        <v>300000</v>
      </c>
      <c r="J345" s="75">
        <f t="shared" si="120"/>
        <v>0</v>
      </c>
      <c r="K345" s="75">
        <f t="shared" si="120"/>
        <v>0</v>
      </c>
      <c r="L345" s="75">
        <f t="shared" si="120"/>
        <v>0</v>
      </c>
      <c r="M345" s="75">
        <f t="shared" si="120"/>
        <v>694447.4</v>
      </c>
    </row>
    <row r="346" spans="1:14" ht="43.35" customHeight="1">
      <c r="A346" s="10" t="s">
        <v>38</v>
      </c>
      <c r="B346" s="6">
        <v>802</v>
      </c>
      <c r="C346" s="6" t="s">
        <v>213</v>
      </c>
      <c r="D346" s="6" t="s">
        <v>33</v>
      </c>
      <c r="E346" s="6" t="s">
        <v>239</v>
      </c>
      <c r="F346" s="6" t="s">
        <v>39</v>
      </c>
      <c r="G346" s="6" t="s">
        <v>0</v>
      </c>
      <c r="H346" s="51" t="s">
        <v>0</v>
      </c>
      <c r="I346" s="63">
        <v>300000</v>
      </c>
      <c r="J346" s="75">
        <f t="shared" si="120"/>
        <v>0</v>
      </c>
      <c r="K346" s="75">
        <f t="shared" si="120"/>
        <v>0</v>
      </c>
      <c r="L346" s="75">
        <f t="shared" si="120"/>
        <v>0</v>
      </c>
      <c r="M346" s="75">
        <f t="shared" si="120"/>
        <v>694447.4</v>
      </c>
    </row>
    <row r="347" spans="1:14" ht="43.35" customHeight="1">
      <c r="A347" s="5" t="s">
        <v>40</v>
      </c>
      <c r="B347" s="6">
        <v>802</v>
      </c>
      <c r="C347" s="6" t="s">
        <v>213</v>
      </c>
      <c r="D347" s="6" t="s">
        <v>33</v>
      </c>
      <c r="E347" s="6" t="s">
        <v>239</v>
      </c>
      <c r="F347" s="6" t="s">
        <v>41</v>
      </c>
      <c r="G347" s="6" t="s">
        <v>0</v>
      </c>
      <c r="H347" s="51" t="s">
        <v>0</v>
      </c>
      <c r="I347" s="63">
        <v>300000</v>
      </c>
      <c r="J347" s="75">
        <f t="shared" si="120"/>
        <v>0</v>
      </c>
      <c r="K347" s="75">
        <f t="shared" si="120"/>
        <v>0</v>
      </c>
      <c r="L347" s="75">
        <f t="shared" si="120"/>
        <v>0</v>
      </c>
      <c r="M347" s="75">
        <f t="shared" si="120"/>
        <v>694447.4</v>
      </c>
    </row>
    <row r="348" spans="1:14" ht="14.45" customHeight="1">
      <c r="A348" s="7" t="s">
        <v>76</v>
      </c>
      <c r="B348" s="13">
        <v>802</v>
      </c>
      <c r="C348" s="13" t="s">
        <v>213</v>
      </c>
      <c r="D348" s="13" t="s">
        <v>33</v>
      </c>
      <c r="E348" s="13" t="s">
        <v>239</v>
      </c>
      <c r="F348" s="13" t="s">
        <v>41</v>
      </c>
      <c r="G348" s="7" t="s">
        <v>77</v>
      </c>
      <c r="H348" s="49" t="s">
        <v>0</v>
      </c>
      <c r="I348" s="65">
        <v>300000</v>
      </c>
      <c r="J348" s="75">
        <f>J349</f>
        <v>0</v>
      </c>
      <c r="K348" s="75">
        <f>K349</f>
        <v>0</v>
      </c>
      <c r="L348" s="75">
        <f>L349</f>
        <v>0</v>
      </c>
      <c r="M348" s="75">
        <f>M349</f>
        <v>694447.4</v>
      </c>
    </row>
    <row r="349" spans="1:14" ht="27.75" customHeight="1">
      <c r="A349" s="33" t="s">
        <v>330</v>
      </c>
      <c r="B349" s="26">
        <v>802</v>
      </c>
      <c r="C349" s="13" t="s">
        <v>213</v>
      </c>
      <c r="D349" s="13" t="s">
        <v>33</v>
      </c>
      <c r="E349" s="13" t="s">
        <v>239</v>
      </c>
      <c r="F349" s="13" t="s">
        <v>41</v>
      </c>
      <c r="G349" s="7" t="s">
        <v>77</v>
      </c>
      <c r="H349" s="49">
        <v>1105</v>
      </c>
      <c r="I349" s="65">
        <v>694447.4</v>
      </c>
      <c r="J349" s="75">
        <f>J350</f>
        <v>0</v>
      </c>
      <c r="K349" s="75">
        <v>0</v>
      </c>
      <c r="L349" s="75">
        <f t="shared" si="120"/>
        <v>0</v>
      </c>
      <c r="M349" s="75">
        <f>I349+J349+K349+L349</f>
        <v>694447.4</v>
      </c>
    </row>
    <row r="350" spans="1:14" ht="69.75" customHeight="1">
      <c r="A350" s="11" t="s">
        <v>379</v>
      </c>
      <c r="B350" s="12">
        <v>802</v>
      </c>
      <c r="C350" s="12" t="s">
        <v>213</v>
      </c>
      <c r="D350" s="12" t="s">
        <v>33</v>
      </c>
      <c r="E350" s="12" t="s">
        <v>378</v>
      </c>
      <c r="F350" s="12" t="s">
        <v>0</v>
      </c>
      <c r="G350" s="12" t="s">
        <v>0</v>
      </c>
      <c r="H350" s="52" t="s">
        <v>0</v>
      </c>
      <c r="I350" s="65">
        <v>4529660.87</v>
      </c>
      <c r="J350" s="75">
        <f t="shared" si="120"/>
        <v>0</v>
      </c>
      <c r="K350" s="75">
        <f t="shared" si="120"/>
        <v>-87.65</v>
      </c>
      <c r="L350" s="75">
        <f t="shared" si="120"/>
        <v>0</v>
      </c>
      <c r="M350" s="75">
        <f t="shared" ref="M350:M353" si="121">M351</f>
        <v>4529573.22</v>
      </c>
    </row>
    <row r="351" spans="1:14" ht="31.5" customHeight="1">
      <c r="A351" s="10" t="s">
        <v>36</v>
      </c>
      <c r="B351" s="6">
        <v>802</v>
      </c>
      <c r="C351" s="6" t="s">
        <v>213</v>
      </c>
      <c r="D351" s="6" t="s">
        <v>33</v>
      </c>
      <c r="E351" s="6" t="s">
        <v>378</v>
      </c>
      <c r="F351" s="6" t="s">
        <v>37</v>
      </c>
      <c r="G351" s="6" t="s">
        <v>0</v>
      </c>
      <c r="H351" s="51" t="s">
        <v>0</v>
      </c>
      <c r="I351" s="65">
        <v>4529660.87</v>
      </c>
      <c r="J351" s="75">
        <f t="shared" si="120"/>
        <v>0</v>
      </c>
      <c r="K351" s="75">
        <f t="shared" si="120"/>
        <v>-87.65</v>
      </c>
      <c r="L351" s="75">
        <f t="shared" si="120"/>
        <v>0</v>
      </c>
      <c r="M351" s="75">
        <f t="shared" si="121"/>
        <v>4529573.22</v>
      </c>
    </row>
    <row r="352" spans="1:14" ht="53.25" customHeight="1">
      <c r="A352" s="10" t="s">
        <v>38</v>
      </c>
      <c r="B352" s="6">
        <v>802</v>
      </c>
      <c r="C352" s="6" t="s">
        <v>213</v>
      </c>
      <c r="D352" s="6" t="s">
        <v>33</v>
      </c>
      <c r="E352" s="6" t="s">
        <v>378</v>
      </c>
      <c r="F352" s="6" t="s">
        <v>39</v>
      </c>
      <c r="G352" s="6" t="s">
        <v>0</v>
      </c>
      <c r="H352" s="51" t="s">
        <v>0</v>
      </c>
      <c r="I352" s="65">
        <v>4529660.87</v>
      </c>
      <c r="J352" s="75">
        <f t="shared" si="120"/>
        <v>0</v>
      </c>
      <c r="K352" s="75">
        <f t="shared" si="120"/>
        <v>-87.65</v>
      </c>
      <c r="L352" s="75">
        <f t="shared" si="120"/>
        <v>0</v>
      </c>
      <c r="M352" s="75">
        <f t="shared" si="121"/>
        <v>4529573.22</v>
      </c>
    </row>
    <row r="353" spans="1:13" ht="48.75" customHeight="1">
      <c r="A353" s="5" t="s">
        <v>40</v>
      </c>
      <c r="B353" s="6">
        <v>802</v>
      </c>
      <c r="C353" s="6" t="s">
        <v>213</v>
      </c>
      <c r="D353" s="6" t="s">
        <v>33</v>
      </c>
      <c r="E353" s="6" t="s">
        <v>378</v>
      </c>
      <c r="F353" s="6" t="s">
        <v>41</v>
      </c>
      <c r="G353" s="6" t="s">
        <v>0</v>
      </c>
      <c r="H353" s="51" t="s">
        <v>0</v>
      </c>
      <c r="I353" s="65">
        <v>4529660.87</v>
      </c>
      <c r="J353" s="75">
        <f>J354</f>
        <v>0</v>
      </c>
      <c r="K353" s="75">
        <f>K354</f>
        <v>-87.65</v>
      </c>
      <c r="L353" s="75">
        <f>L354</f>
        <v>0</v>
      </c>
      <c r="M353" s="75">
        <f t="shared" si="121"/>
        <v>4529573.22</v>
      </c>
    </row>
    <row r="354" spans="1:13" ht="19.5" customHeight="1">
      <c r="A354" s="7" t="s">
        <v>76</v>
      </c>
      <c r="B354" s="13">
        <v>802</v>
      </c>
      <c r="C354" s="13" t="s">
        <v>213</v>
      </c>
      <c r="D354" s="13" t="s">
        <v>33</v>
      </c>
      <c r="E354" s="26" t="s">
        <v>378</v>
      </c>
      <c r="F354" s="13" t="s">
        <v>41</v>
      </c>
      <c r="G354" s="7" t="s">
        <v>77</v>
      </c>
      <c r="H354" s="49" t="s">
        <v>0</v>
      </c>
      <c r="I354" s="65">
        <v>4529660.87</v>
      </c>
      <c r="J354" s="65">
        <f t="shared" ref="J354:M354" si="122">J355+J356</f>
        <v>0</v>
      </c>
      <c r="K354" s="125">
        <f t="shared" si="122"/>
        <v>-87.65</v>
      </c>
      <c r="L354" s="65">
        <f t="shared" si="122"/>
        <v>0</v>
      </c>
      <c r="M354" s="65">
        <f t="shared" si="122"/>
        <v>4529573.22</v>
      </c>
    </row>
    <row r="355" spans="1:13" ht="28.5" customHeight="1">
      <c r="A355" s="33" t="s">
        <v>78</v>
      </c>
      <c r="B355" s="26">
        <v>802</v>
      </c>
      <c r="C355" s="13" t="s">
        <v>213</v>
      </c>
      <c r="D355" s="13" t="s">
        <v>33</v>
      </c>
      <c r="E355" s="26" t="s">
        <v>378</v>
      </c>
      <c r="F355" s="13" t="s">
        <v>41</v>
      </c>
      <c r="G355" s="33" t="s">
        <v>382</v>
      </c>
      <c r="H355" s="49">
        <v>1105</v>
      </c>
      <c r="I355" s="65">
        <v>4031396.57</v>
      </c>
      <c r="J355" s="75">
        <f>J357</f>
        <v>0</v>
      </c>
      <c r="K355" s="126">
        <v>-76.400000000000006</v>
      </c>
      <c r="L355" s="75">
        <f>L357</f>
        <v>0</v>
      </c>
      <c r="M355" s="75">
        <f>I355+J355+K355+L355</f>
        <v>4031320.17</v>
      </c>
    </row>
    <row r="356" spans="1:13" ht="28.5" customHeight="1">
      <c r="A356" s="33" t="s">
        <v>78</v>
      </c>
      <c r="B356" s="26">
        <v>802</v>
      </c>
      <c r="C356" s="13" t="s">
        <v>213</v>
      </c>
      <c r="D356" s="13" t="s">
        <v>33</v>
      </c>
      <c r="E356" s="26" t="s">
        <v>378</v>
      </c>
      <c r="F356" s="13" t="s">
        <v>41</v>
      </c>
      <c r="G356" s="33" t="s">
        <v>382</v>
      </c>
      <c r="H356" s="58" t="s">
        <v>383</v>
      </c>
      <c r="I356" s="65">
        <v>498264.3</v>
      </c>
      <c r="J356" s="75"/>
      <c r="K356" s="126">
        <v>-11.25</v>
      </c>
      <c r="L356" s="75"/>
      <c r="M356" s="75">
        <f>I356+J356+K356+L356</f>
        <v>498253.05</v>
      </c>
    </row>
    <row r="357" spans="1:13" ht="28.9" customHeight="1">
      <c r="A357" s="10" t="s">
        <v>240</v>
      </c>
      <c r="B357" s="6">
        <v>802</v>
      </c>
      <c r="C357" s="6" t="s">
        <v>213</v>
      </c>
      <c r="D357" s="6" t="s">
        <v>33</v>
      </c>
      <c r="E357" s="6" t="s">
        <v>241</v>
      </c>
      <c r="F357" s="6" t="s">
        <v>0</v>
      </c>
      <c r="G357" s="6" t="s">
        <v>0</v>
      </c>
      <c r="H357" s="51" t="s">
        <v>0</v>
      </c>
      <c r="I357" s="63">
        <v>800000</v>
      </c>
      <c r="J357" s="75">
        <f t="shared" ref="J357:M361" si="123">J358</f>
        <v>0</v>
      </c>
      <c r="K357" s="75">
        <f t="shared" si="123"/>
        <v>0</v>
      </c>
      <c r="L357" s="75">
        <f t="shared" si="123"/>
        <v>0</v>
      </c>
      <c r="M357" s="75">
        <f t="shared" si="123"/>
        <v>800000</v>
      </c>
    </row>
    <row r="358" spans="1:13" ht="57.6" customHeight="1">
      <c r="A358" s="10" t="s">
        <v>242</v>
      </c>
      <c r="B358" s="6">
        <v>802</v>
      </c>
      <c r="C358" s="6" t="s">
        <v>213</v>
      </c>
      <c r="D358" s="6" t="s">
        <v>33</v>
      </c>
      <c r="E358" s="6" t="s">
        <v>243</v>
      </c>
      <c r="F358" s="6" t="s">
        <v>0</v>
      </c>
      <c r="G358" s="6" t="s">
        <v>0</v>
      </c>
      <c r="H358" s="51" t="s">
        <v>0</v>
      </c>
      <c r="I358" s="63">
        <v>800000</v>
      </c>
      <c r="J358" s="75">
        <f t="shared" si="123"/>
        <v>0</v>
      </c>
      <c r="K358" s="75">
        <f t="shared" si="123"/>
        <v>0</v>
      </c>
      <c r="L358" s="75">
        <f t="shared" si="123"/>
        <v>0</v>
      </c>
      <c r="M358" s="75">
        <f t="shared" si="123"/>
        <v>800000</v>
      </c>
    </row>
    <row r="359" spans="1:13" ht="57.6" customHeight="1">
      <c r="A359" s="11" t="s">
        <v>244</v>
      </c>
      <c r="B359" s="12">
        <v>802</v>
      </c>
      <c r="C359" s="12" t="s">
        <v>213</v>
      </c>
      <c r="D359" s="12" t="s">
        <v>33</v>
      </c>
      <c r="E359" s="12" t="s">
        <v>245</v>
      </c>
      <c r="F359" s="12" t="s">
        <v>0</v>
      </c>
      <c r="G359" s="12" t="s">
        <v>0</v>
      </c>
      <c r="H359" s="52" t="s">
        <v>0</v>
      </c>
      <c r="I359" s="64">
        <v>800000</v>
      </c>
      <c r="J359" s="75">
        <f t="shared" si="123"/>
        <v>0</v>
      </c>
      <c r="K359" s="75">
        <f t="shared" si="123"/>
        <v>0</v>
      </c>
      <c r="L359" s="75">
        <f t="shared" si="123"/>
        <v>0</v>
      </c>
      <c r="M359" s="75">
        <f t="shared" si="123"/>
        <v>800000</v>
      </c>
    </row>
    <row r="360" spans="1:13" ht="43.35" customHeight="1">
      <c r="A360" s="10" t="s">
        <v>36</v>
      </c>
      <c r="B360" s="6">
        <v>802</v>
      </c>
      <c r="C360" s="6" t="s">
        <v>213</v>
      </c>
      <c r="D360" s="6" t="s">
        <v>33</v>
      </c>
      <c r="E360" s="6" t="s">
        <v>245</v>
      </c>
      <c r="F360" s="6" t="s">
        <v>37</v>
      </c>
      <c r="G360" s="6" t="s">
        <v>0</v>
      </c>
      <c r="H360" s="51" t="s">
        <v>0</v>
      </c>
      <c r="I360" s="63">
        <v>800000</v>
      </c>
      <c r="J360" s="75">
        <f t="shared" si="123"/>
        <v>0</v>
      </c>
      <c r="K360" s="75">
        <f t="shared" si="123"/>
        <v>0</v>
      </c>
      <c r="L360" s="75">
        <f t="shared" si="123"/>
        <v>0</v>
      </c>
      <c r="M360" s="75">
        <f t="shared" si="123"/>
        <v>800000</v>
      </c>
    </row>
    <row r="361" spans="1:13" ht="43.35" customHeight="1">
      <c r="A361" s="10" t="s">
        <v>38</v>
      </c>
      <c r="B361" s="6">
        <v>802</v>
      </c>
      <c r="C361" s="6" t="s">
        <v>213</v>
      </c>
      <c r="D361" s="6" t="s">
        <v>33</v>
      </c>
      <c r="E361" s="6" t="s">
        <v>245</v>
      </c>
      <c r="F361" s="6" t="s">
        <v>39</v>
      </c>
      <c r="G361" s="6" t="s">
        <v>0</v>
      </c>
      <c r="H361" s="51" t="s">
        <v>0</v>
      </c>
      <c r="I361" s="63">
        <v>800000</v>
      </c>
      <c r="J361" s="75">
        <f t="shared" si="123"/>
        <v>0</v>
      </c>
      <c r="K361" s="75">
        <f t="shared" si="123"/>
        <v>0</v>
      </c>
      <c r="L361" s="75">
        <f t="shared" si="123"/>
        <v>0</v>
      </c>
      <c r="M361" s="75">
        <f t="shared" si="123"/>
        <v>800000</v>
      </c>
    </row>
    <row r="362" spans="1:13" ht="43.35" customHeight="1">
      <c r="A362" s="5" t="s">
        <v>40</v>
      </c>
      <c r="B362" s="6">
        <v>802</v>
      </c>
      <c r="C362" s="6" t="s">
        <v>213</v>
      </c>
      <c r="D362" s="6" t="s">
        <v>33</v>
      </c>
      <c r="E362" s="6" t="s">
        <v>245</v>
      </c>
      <c r="F362" s="6" t="s">
        <v>41</v>
      </c>
      <c r="G362" s="6" t="s">
        <v>0</v>
      </c>
      <c r="H362" s="51" t="s">
        <v>0</v>
      </c>
      <c r="I362" s="63">
        <v>800000</v>
      </c>
      <c r="J362" s="75">
        <f>J363+J365</f>
        <v>0</v>
      </c>
      <c r="K362" s="75">
        <f t="shared" ref="K362:M362" si="124">K363+K365</f>
        <v>0</v>
      </c>
      <c r="L362" s="75">
        <f t="shared" si="124"/>
        <v>0</v>
      </c>
      <c r="M362" s="75">
        <f t="shared" si="124"/>
        <v>800000</v>
      </c>
    </row>
    <row r="363" spans="1:13" ht="14.45" customHeight="1">
      <c r="A363" s="7" t="s">
        <v>58</v>
      </c>
      <c r="B363" s="13">
        <v>802</v>
      </c>
      <c r="C363" s="13" t="s">
        <v>213</v>
      </c>
      <c r="D363" s="13" t="s">
        <v>33</v>
      </c>
      <c r="E363" s="13" t="s">
        <v>245</v>
      </c>
      <c r="F363" s="13" t="s">
        <v>41</v>
      </c>
      <c r="G363" s="7" t="s">
        <v>59</v>
      </c>
      <c r="H363" s="49" t="s">
        <v>0</v>
      </c>
      <c r="I363" s="65">
        <v>800000</v>
      </c>
      <c r="J363" s="75">
        <f>J364</f>
        <v>0</v>
      </c>
      <c r="K363" s="75">
        <f t="shared" ref="K363:M363" si="125">K364</f>
        <v>0</v>
      </c>
      <c r="L363" s="75">
        <f t="shared" si="125"/>
        <v>0</v>
      </c>
      <c r="M363" s="75">
        <f t="shared" si="125"/>
        <v>800000</v>
      </c>
    </row>
    <row r="364" spans="1:13" ht="46.5" customHeight="1">
      <c r="A364" s="7" t="s">
        <v>108</v>
      </c>
      <c r="B364" s="13">
        <v>802</v>
      </c>
      <c r="C364" s="13" t="s">
        <v>213</v>
      </c>
      <c r="D364" s="13" t="s">
        <v>33</v>
      </c>
      <c r="E364" s="13" t="s">
        <v>245</v>
      </c>
      <c r="F364" s="13" t="s">
        <v>41</v>
      </c>
      <c r="G364" s="7" t="s">
        <v>59</v>
      </c>
      <c r="H364" s="49" t="s">
        <v>109</v>
      </c>
      <c r="I364" s="65">
        <v>800000</v>
      </c>
      <c r="J364" s="75"/>
      <c r="K364" s="75"/>
      <c r="L364" s="75"/>
      <c r="M364" s="75">
        <f>I364+J364+K364+L364</f>
        <v>800000</v>
      </c>
    </row>
    <row r="365" spans="1:13" ht="14.45" customHeight="1">
      <c r="A365" s="7" t="s">
        <v>82</v>
      </c>
      <c r="B365" s="13">
        <v>802</v>
      </c>
      <c r="C365" s="13" t="s">
        <v>213</v>
      </c>
      <c r="D365" s="13" t="s">
        <v>33</v>
      </c>
      <c r="E365" s="13" t="s">
        <v>245</v>
      </c>
      <c r="F365" s="13" t="s">
        <v>41</v>
      </c>
      <c r="G365" s="7" t="s">
        <v>83</v>
      </c>
      <c r="H365" s="49" t="s">
        <v>0</v>
      </c>
      <c r="I365" s="65">
        <v>0</v>
      </c>
      <c r="J365" s="75">
        <f>J366</f>
        <v>0</v>
      </c>
      <c r="K365" s="75">
        <f t="shared" ref="K365:M365" si="126">K366</f>
        <v>0</v>
      </c>
      <c r="L365" s="75">
        <f t="shared" si="126"/>
        <v>0</v>
      </c>
      <c r="M365" s="75">
        <f t="shared" si="126"/>
        <v>0</v>
      </c>
    </row>
    <row r="366" spans="1:13" ht="28.9" customHeight="1">
      <c r="A366" s="7" t="s">
        <v>84</v>
      </c>
      <c r="B366" s="13">
        <v>802</v>
      </c>
      <c r="C366" s="13" t="s">
        <v>213</v>
      </c>
      <c r="D366" s="13" t="s">
        <v>33</v>
      </c>
      <c r="E366" s="13" t="s">
        <v>245</v>
      </c>
      <c r="F366" s="13" t="s">
        <v>41</v>
      </c>
      <c r="G366" s="7" t="s">
        <v>83</v>
      </c>
      <c r="H366" s="49" t="s">
        <v>85</v>
      </c>
      <c r="I366" s="65">
        <v>0</v>
      </c>
      <c r="J366" s="75">
        <v>0</v>
      </c>
      <c r="K366" s="75">
        <v>0</v>
      </c>
      <c r="L366" s="75">
        <v>0</v>
      </c>
      <c r="M366" s="75">
        <f>I366+J366+K366+L366</f>
        <v>0</v>
      </c>
    </row>
    <row r="367" spans="1:13" ht="14.45" customHeight="1">
      <c r="A367" s="14" t="s">
        <v>246</v>
      </c>
      <c r="B367" s="85">
        <v>802</v>
      </c>
      <c r="C367" s="15" t="s">
        <v>247</v>
      </c>
      <c r="D367" s="15" t="s">
        <v>0</v>
      </c>
      <c r="E367" s="15" t="s">
        <v>0</v>
      </c>
      <c r="F367" s="15" t="s">
        <v>0</v>
      </c>
      <c r="G367" s="15" t="s">
        <v>0</v>
      </c>
      <c r="H367" s="50" t="s">
        <v>0</v>
      </c>
      <c r="I367" s="62">
        <v>1736954</v>
      </c>
      <c r="J367" s="76">
        <f t="shared" ref="J367:M372" si="127">J368</f>
        <v>0</v>
      </c>
      <c r="K367" s="76">
        <f t="shared" si="127"/>
        <v>0</v>
      </c>
      <c r="L367" s="76">
        <f t="shared" si="127"/>
        <v>0</v>
      </c>
      <c r="M367" s="76">
        <f t="shared" si="127"/>
        <v>1736954</v>
      </c>
    </row>
    <row r="368" spans="1:13" ht="28.9" customHeight="1">
      <c r="A368" s="8" t="s">
        <v>248</v>
      </c>
      <c r="B368" s="87">
        <v>802</v>
      </c>
      <c r="C368" s="6" t="s">
        <v>247</v>
      </c>
      <c r="D368" s="6" t="s">
        <v>247</v>
      </c>
      <c r="E368" s="6" t="s">
        <v>0</v>
      </c>
      <c r="F368" s="6" t="s">
        <v>0</v>
      </c>
      <c r="G368" s="6" t="s">
        <v>0</v>
      </c>
      <c r="H368" s="51" t="s">
        <v>0</v>
      </c>
      <c r="I368" s="63">
        <v>1736954</v>
      </c>
      <c r="J368" s="75">
        <f t="shared" si="127"/>
        <v>0</v>
      </c>
      <c r="K368" s="75">
        <f t="shared" si="127"/>
        <v>0</v>
      </c>
      <c r="L368" s="75">
        <f t="shared" si="127"/>
        <v>0</v>
      </c>
      <c r="M368" s="74">
        <f t="shared" si="127"/>
        <v>1736954</v>
      </c>
    </row>
    <row r="369" spans="1:14" ht="57.6" customHeight="1">
      <c r="A369" s="10" t="s">
        <v>249</v>
      </c>
      <c r="B369" s="6">
        <v>802</v>
      </c>
      <c r="C369" s="6" t="s">
        <v>247</v>
      </c>
      <c r="D369" s="6" t="s">
        <v>247</v>
      </c>
      <c r="E369" s="6" t="s">
        <v>250</v>
      </c>
      <c r="F369" s="6" t="s">
        <v>0</v>
      </c>
      <c r="G369" s="6" t="s">
        <v>0</v>
      </c>
      <c r="H369" s="51" t="s">
        <v>0</v>
      </c>
      <c r="I369" s="63">
        <v>1736954</v>
      </c>
      <c r="J369" s="75">
        <f t="shared" si="127"/>
        <v>0</v>
      </c>
      <c r="K369" s="75">
        <f t="shared" si="127"/>
        <v>0</v>
      </c>
      <c r="L369" s="75">
        <f t="shared" si="127"/>
        <v>0</v>
      </c>
      <c r="M369" s="74">
        <f t="shared" si="127"/>
        <v>1736954</v>
      </c>
    </row>
    <row r="370" spans="1:14" ht="43.35" customHeight="1">
      <c r="A370" s="10" t="s">
        <v>251</v>
      </c>
      <c r="B370" s="6">
        <v>802</v>
      </c>
      <c r="C370" s="6" t="s">
        <v>247</v>
      </c>
      <c r="D370" s="6" t="s">
        <v>247</v>
      </c>
      <c r="E370" s="6" t="s">
        <v>252</v>
      </c>
      <c r="F370" s="6" t="s">
        <v>0</v>
      </c>
      <c r="G370" s="6" t="s">
        <v>0</v>
      </c>
      <c r="H370" s="51" t="s">
        <v>0</v>
      </c>
      <c r="I370" s="63">
        <v>1736954</v>
      </c>
      <c r="J370" s="75">
        <f t="shared" si="127"/>
        <v>0</v>
      </c>
      <c r="K370" s="75">
        <f t="shared" si="127"/>
        <v>0</v>
      </c>
      <c r="L370" s="75">
        <f t="shared" si="127"/>
        <v>0</v>
      </c>
      <c r="M370" s="74">
        <f t="shared" si="127"/>
        <v>1736954</v>
      </c>
    </row>
    <row r="371" spans="1:14" ht="43.35" customHeight="1">
      <c r="A371" s="11" t="s">
        <v>253</v>
      </c>
      <c r="B371" s="12">
        <v>802</v>
      </c>
      <c r="C371" s="12" t="s">
        <v>247</v>
      </c>
      <c r="D371" s="12" t="s">
        <v>247</v>
      </c>
      <c r="E371" s="12" t="s">
        <v>254</v>
      </c>
      <c r="F371" s="12" t="s">
        <v>0</v>
      </c>
      <c r="G371" s="12" t="s">
        <v>0</v>
      </c>
      <c r="H371" s="52" t="s">
        <v>0</v>
      </c>
      <c r="I371" s="64">
        <v>1736954</v>
      </c>
      <c r="J371" s="75">
        <f t="shared" si="127"/>
        <v>0</v>
      </c>
      <c r="K371" s="75">
        <f t="shared" si="127"/>
        <v>0</v>
      </c>
      <c r="L371" s="75">
        <f t="shared" si="127"/>
        <v>0</v>
      </c>
      <c r="M371" s="74">
        <f t="shared" si="127"/>
        <v>1736954</v>
      </c>
    </row>
    <row r="372" spans="1:14" ht="43.35" customHeight="1">
      <c r="A372" s="10" t="s">
        <v>36</v>
      </c>
      <c r="B372" s="6">
        <v>802</v>
      </c>
      <c r="C372" s="6" t="s">
        <v>247</v>
      </c>
      <c r="D372" s="6" t="s">
        <v>247</v>
      </c>
      <c r="E372" s="6" t="s">
        <v>254</v>
      </c>
      <c r="F372" s="6" t="s">
        <v>37</v>
      </c>
      <c r="G372" s="6" t="s">
        <v>0</v>
      </c>
      <c r="H372" s="51" t="s">
        <v>0</v>
      </c>
      <c r="I372" s="63">
        <v>1736954</v>
      </c>
      <c r="J372" s="75">
        <f t="shared" si="127"/>
        <v>0</v>
      </c>
      <c r="K372" s="75">
        <f t="shared" si="127"/>
        <v>0</v>
      </c>
      <c r="L372" s="75">
        <f t="shared" si="127"/>
        <v>0</v>
      </c>
      <c r="M372" s="74">
        <f t="shared" si="127"/>
        <v>1736954</v>
      </c>
    </row>
    <row r="373" spans="1:14" ht="43.35" customHeight="1">
      <c r="A373" s="10" t="s">
        <v>38</v>
      </c>
      <c r="B373" s="6">
        <v>802</v>
      </c>
      <c r="C373" s="6" t="s">
        <v>247</v>
      </c>
      <c r="D373" s="6" t="s">
        <v>247</v>
      </c>
      <c r="E373" s="6" t="s">
        <v>254</v>
      </c>
      <c r="F373" s="6" t="s">
        <v>39</v>
      </c>
      <c r="G373" s="6" t="s">
        <v>0</v>
      </c>
      <c r="H373" s="51" t="s">
        <v>0</v>
      </c>
      <c r="I373" s="63">
        <v>1736954</v>
      </c>
      <c r="J373" s="75">
        <f>J374+J377</f>
        <v>0</v>
      </c>
      <c r="K373" s="75">
        <f t="shared" ref="K373:M373" si="128">K374+K377</f>
        <v>0</v>
      </c>
      <c r="L373" s="75">
        <f t="shared" si="128"/>
        <v>0</v>
      </c>
      <c r="M373" s="74">
        <f t="shared" si="128"/>
        <v>1736954</v>
      </c>
    </row>
    <row r="374" spans="1:14" ht="43.35" customHeight="1">
      <c r="A374" s="5" t="s">
        <v>72</v>
      </c>
      <c r="B374" s="6">
        <v>802</v>
      </c>
      <c r="C374" s="6" t="s">
        <v>247</v>
      </c>
      <c r="D374" s="6" t="s">
        <v>247</v>
      </c>
      <c r="E374" s="6" t="s">
        <v>254</v>
      </c>
      <c r="F374" s="6" t="s">
        <v>73</v>
      </c>
      <c r="G374" s="6" t="s">
        <v>0</v>
      </c>
      <c r="H374" s="51" t="s">
        <v>0</v>
      </c>
      <c r="I374" s="63">
        <v>0</v>
      </c>
      <c r="J374" s="75">
        <f t="shared" ref="J374:M375" si="129">J375</f>
        <v>0</v>
      </c>
      <c r="K374" s="75">
        <f t="shared" si="129"/>
        <v>0</v>
      </c>
      <c r="L374" s="75">
        <f t="shared" si="129"/>
        <v>0</v>
      </c>
      <c r="M374" s="74">
        <f t="shared" si="129"/>
        <v>0</v>
      </c>
    </row>
    <row r="375" spans="1:14" ht="14.45" customHeight="1">
      <c r="A375" s="7" t="s">
        <v>42</v>
      </c>
      <c r="B375" s="13">
        <v>802</v>
      </c>
      <c r="C375" s="13" t="s">
        <v>247</v>
      </c>
      <c r="D375" s="13" t="s">
        <v>247</v>
      </c>
      <c r="E375" s="13" t="s">
        <v>254</v>
      </c>
      <c r="F375" s="13" t="s">
        <v>73</v>
      </c>
      <c r="G375" s="7" t="s">
        <v>43</v>
      </c>
      <c r="H375" s="49" t="s">
        <v>0</v>
      </c>
      <c r="I375" s="65">
        <v>0</v>
      </c>
      <c r="J375" s="75">
        <f t="shared" si="129"/>
        <v>0</v>
      </c>
      <c r="K375" s="75">
        <f t="shared" si="129"/>
        <v>0</v>
      </c>
      <c r="L375" s="75">
        <f t="shared" si="129"/>
        <v>0</v>
      </c>
      <c r="M375" s="74">
        <f t="shared" si="129"/>
        <v>0</v>
      </c>
    </row>
    <row r="376" spans="1:14" ht="57.6" customHeight="1">
      <c r="A376" s="7" t="s">
        <v>44</v>
      </c>
      <c r="B376" s="13">
        <v>802</v>
      </c>
      <c r="C376" s="13" t="s">
        <v>247</v>
      </c>
      <c r="D376" s="13" t="s">
        <v>247</v>
      </c>
      <c r="E376" s="13" t="s">
        <v>254</v>
      </c>
      <c r="F376" s="13" t="s">
        <v>73</v>
      </c>
      <c r="G376" s="7" t="s">
        <v>43</v>
      </c>
      <c r="H376" s="49" t="s">
        <v>45</v>
      </c>
      <c r="I376" s="65">
        <v>0</v>
      </c>
      <c r="J376" s="75">
        <v>0</v>
      </c>
      <c r="K376" s="75">
        <v>0</v>
      </c>
      <c r="L376" s="75">
        <v>0</v>
      </c>
      <c r="M376" s="74">
        <v>0</v>
      </c>
    </row>
    <row r="377" spans="1:14" ht="43.35" customHeight="1">
      <c r="A377" s="5" t="s">
        <v>40</v>
      </c>
      <c r="B377" s="6">
        <v>802</v>
      </c>
      <c r="C377" s="6" t="s">
        <v>247</v>
      </c>
      <c r="D377" s="6" t="s">
        <v>247</v>
      </c>
      <c r="E377" s="6" t="s">
        <v>254</v>
      </c>
      <c r="F377" s="6" t="s">
        <v>41</v>
      </c>
      <c r="G377" s="6" t="s">
        <v>0</v>
      </c>
      <c r="H377" s="51" t="s">
        <v>0</v>
      </c>
      <c r="I377" s="63">
        <v>1736954</v>
      </c>
      <c r="J377" s="75">
        <f>J378+J380</f>
        <v>0</v>
      </c>
      <c r="K377" s="75">
        <f t="shared" ref="K377:M377" si="130">K378+K380</f>
        <v>0</v>
      </c>
      <c r="L377" s="75">
        <f t="shared" si="130"/>
        <v>0</v>
      </c>
      <c r="M377" s="74">
        <f t="shared" si="130"/>
        <v>1736954</v>
      </c>
    </row>
    <row r="378" spans="1:14" ht="14.45" customHeight="1">
      <c r="A378" s="33" t="s">
        <v>42</v>
      </c>
      <c r="B378" s="13">
        <v>802</v>
      </c>
      <c r="C378" s="13" t="s">
        <v>247</v>
      </c>
      <c r="D378" s="13" t="s">
        <v>247</v>
      </c>
      <c r="E378" s="13" t="s">
        <v>254</v>
      </c>
      <c r="F378" s="13" t="s">
        <v>41</v>
      </c>
      <c r="G378" s="7">
        <v>226</v>
      </c>
      <c r="H378" s="49" t="s">
        <v>0</v>
      </c>
      <c r="I378" s="65">
        <v>746954</v>
      </c>
      <c r="J378" s="75">
        <f>J379</f>
        <v>0</v>
      </c>
      <c r="K378" s="75">
        <f t="shared" ref="K378:M378" si="131">K379</f>
        <v>0</v>
      </c>
      <c r="L378" s="75">
        <f t="shared" si="131"/>
        <v>0</v>
      </c>
      <c r="M378" s="75">
        <f t="shared" si="131"/>
        <v>746954</v>
      </c>
    </row>
    <row r="379" spans="1:14" ht="46.5" customHeight="1">
      <c r="A379" s="33" t="s">
        <v>42</v>
      </c>
      <c r="B379" s="13">
        <v>802</v>
      </c>
      <c r="C379" s="13" t="s">
        <v>247</v>
      </c>
      <c r="D379" s="13" t="s">
        <v>247</v>
      </c>
      <c r="E379" s="13" t="s">
        <v>254</v>
      </c>
      <c r="F379" s="13" t="s">
        <v>41</v>
      </c>
      <c r="G379" s="7">
        <v>226</v>
      </c>
      <c r="H379" s="49">
        <v>1140</v>
      </c>
      <c r="I379" s="65">
        <v>746954</v>
      </c>
      <c r="J379" s="75"/>
      <c r="K379" s="75">
        <v>0</v>
      </c>
      <c r="L379" s="75">
        <v>0</v>
      </c>
      <c r="M379" s="75">
        <f>I379+J379+K379+L379</f>
        <v>746954</v>
      </c>
      <c r="N379" s="121" t="s">
        <v>368</v>
      </c>
    </row>
    <row r="380" spans="1:14" ht="14.45" customHeight="1">
      <c r="A380" s="7" t="s">
        <v>42</v>
      </c>
      <c r="B380" s="13">
        <v>802</v>
      </c>
      <c r="C380" s="13" t="s">
        <v>247</v>
      </c>
      <c r="D380" s="13" t="s">
        <v>247</v>
      </c>
      <c r="E380" s="13" t="s">
        <v>254</v>
      </c>
      <c r="F380" s="13" t="s">
        <v>41</v>
      </c>
      <c r="G380" s="7" t="s">
        <v>43</v>
      </c>
      <c r="H380" s="49" t="s">
        <v>0</v>
      </c>
      <c r="I380" s="65">
        <v>990000</v>
      </c>
      <c r="J380" s="75">
        <f>J381+J382</f>
        <v>0</v>
      </c>
      <c r="K380" s="75">
        <f t="shared" ref="K380:M380" si="132">K381+K382</f>
        <v>0</v>
      </c>
      <c r="L380" s="75">
        <f t="shared" si="132"/>
        <v>0</v>
      </c>
      <c r="M380" s="75">
        <f t="shared" si="132"/>
        <v>990000</v>
      </c>
    </row>
    <row r="381" spans="1:14" ht="57.6" customHeight="1">
      <c r="A381" s="7" t="s">
        <v>44</v>
      </c>
      <c r="B381" s="13">
        <v>802</v>
      </c>
      <c r="C381" s="13" t="s">
        <v>247</v>
      </c>
      <c r="D381" s="13" t="s">
        <v>247</v>
      </c>
      <c r="E381" s="13" t="s">
        <v>254</v>
      </c>
      <c r="F381" s="13" t="s">
        <v>41</v>
      </c>
      <c r="G381" s="7" t="s">
        <v>43</v>
      </c>
      <c r="H381" s="49" t="s">
        <v>45</v>
      </c>
      <c r="I381" s="65">
        <v>340000</v>
      </c>
      <c r="J381" s="75"/>
      <c r="K381" s="75"/>
      <c r="L381" s="75"/>
      <c r="M381" s="75">
        <f>I381+J381</f>
        <v>340000</v>
      </c>
    </row>
    <row r="382" spans="1:14" ht="14.45" customHeight="1">
      <c r="A382" s="7" t="s">
        <v>110</v>
      </c>
      <c r="B382" s="13">
        <v>802</v>
      </c>
      <c r="C382" s="13" t="s">
        <v>247</v>
      </c>
      <c r="D382" s="13" t="s">
        <v>247</v>
      </c>
      <c r="E382" s="13" t="s">
        <v>254</v>
      </c>
      <c r="F382" s="13">
        <v>350</v>
      </c>
      <c r="G382" s="7" t="s">
        <v>43</v>
      </c>
      <c r="H382" s="49" t="s">
        <v>111</v>
      </c>
      <c r="I382" s="65">
        <v>650000</v>
      </c>
      <c r="J382" s="75"/>
      <c r="K382" s="75"/>
      <c r="L382" s="75"/>
      <c r="M382" s="75">
        <f>I382+J382</f>
        <v>650000</v>
      </c>
    </row>
    <row r="383" spans="1:14" ht="14.45" customHeight="1">
      <c r="A383" s="14" t="s">
        <v>255</v>
      </c>
      <c r="B383" s="85">
        <v>802</v>
      </c>
      <c r="C383" s="15" t="s">
        <v>176</v>
      </c>
      <c r="D383" s="15" t="s">
        <v>0</v>
      </c>
      <c r="E383" s="15" t="s">
        <v>0</v>
      </c>
      <c r="F383" s="15" t="s">
        <v>0</v>
      </c>
      <c r="G383" s="15" t="s">
        <v>0</v>
      </c>
      <c r="H383" s="50" t="s">
        <v>0</v>
      </c>
      <c r="I383" s="62">
        <v>9755563.120000001</v>
      </c>
      <c r="J383" s="76">
        <f t="shared" ref="J383:M390" si="133">J384</f>
        <v>0</v>
      </c>
      <c r="K383" s="76">
        <f t="shared" si="133"/>
        <v>0</v>
      </c>
      <c r="L383" s="76">
        <f t="shared" si="133"/>
        <v>0</v>
      </c>
      <c r="M383" s="83">
        <f t="shared" si="133"/>
        <v>9755563.120000001</v>
      </c>
    </row>
    <row r="384" spans="1:14" ht="14.45" customHeight="1">
      <c r="A384" s="8" t="s">
        <v>256</v>
      </c>
      <c r="B384" s="87">
        <v>802</v>
      </c>
      <c r="C384" s="6" t="s">
        <v>176</v>
      </c>
      <c r="D384" s="6" t="s">
        <v>13</v>
      </c>
      <c r="E384" s="6" t="s">
        <v>0</v>
      </c>
      <c r="F384" s="6" t="s">
        <v>0</v>
      </c>
      <c r="G384" s="6" t="s">
        <v>0</v>
      </c>
      <c r="H384" s="51" t="s">
        <v>0</v>
      </c>
      <c r="I384" s="63">
        <v>9755563.120000001</v>
      </c>
      <c r="J384" s="75">
        <f t="shared" si="133"/>
        <v>0</v>
      </c>
      <c r="K384" s="75">
        <f t="shared" si="133"/>
        <v>0</v>
      </c>
      <c r="L384" s="75">
        <f t="shared" si="133"/>
        <v>0</v>
      </c>
      <c r="M384" s="74">
        <f t="shared" si="133"/>
        <v>9755563.120000001</v>
      </c>
    </row>
    <row r="385" spans="1:14" ht="43.35" customHeight="1">
      <c r="A385" s="10" t="s">
        <v>257</v>
      </c>
      <c r="B385" s="6">
        <v>802</v>
      </c>
      <c r="C385" s="6" t="s">
        <v>176</v>
      </c>
      <c r="D385" s="6" t="s">
        <v>13</v>
      </c>
      <c r="E385" s="6" t="s">
        <v>258</v>
      </c>
      <c r="F385" s="6" t="s">
        <v>0</v>
      </c>
      <c r="G385" s="6" t="s">
        <v>0</v>
      </c>
      <c r="H385" s="51" t="s">
        <v>0</v>
      </c>
      <c r="I385" s="63">
        <v>9755563.120000001</v>
      </c>
      <c r="J385" s="75">
        <f t="shared" si="133"/>
        <v>0</v>
      </c>
      <c r="K385" s="75">
        <f t="shared" si="133"/>
        <v>0</v>
      </c>
      <c r="L385" s="75">
        <f t="shared" si="133"/>
        <v>0</v>
      </c>
      <c r="M385" s="74">
        <f t="shared" si="133"/>
        <v>9755563.120000001</v>
      </c>
    </row>
    <row r="386" spans="1:14" ht="28.9" customHeight="1">
      <c r="A386" s="10" t="s">
        <v>259</v>
      </c>
      <c r="B386" s="6">
        <v>802</v>
      </c>
      <c r="C386" s="6" t="s">
        <v>176</v>
      </c>
      <c r="D386" s="6" t="s">
        <v>13</v>
      </c>
      <c r="E386" s="6" t="s">
        <v>260</v>
      </c>
      <c r="F386" s="6" t="s">
        <v>0</v>
      </c>
      <c r="G386" s="6" t="s">
        <v>0</v>
      </c>
      <c r="H386" s="51" t="s">
        <v>0</v>
      </c>
      <c r="I386" s="63">
        <v>9755563.120000001</v>
      </c>
      <c r="J386" s="75">
        <f t="shared" si="133"/>
        <v>0</v>
      </c>
      <c r="K386" s="75">
        <f t="shared" si="133"/>
        <v>0</v>
      </c>
      <c r="L386" s="75">
        <f t="shared" si="133"/>
        <v>0</v>
      </c>
      <c r="M386" s="74">
        <f t="shared" si="133"/>
        <v>9755563.120000001</v>
      </c>
    </row>
    <row r="387" spans="1:14" ht="28.9" customHeight="1">
      <c r="A387" s="11" t="s">
        <v>261</v>
      </c>
      <c r="B387" s="12">
        <v>802</v>
      </c>
      <c r="C387" s="12" t="s">
        <v>176</v>
      </c>
      <c r="D387" s="12" t="s">
        <v>13</v>
      </c>
      <c r="E387" s="12" t="s">
        <v>262</v>
      </c>
      <c r="F387" s="12" t="s">
        <v>0</v>
      </c>
      <c r="G387" s="12" t="s">
        <v>0</v>
      </c>
      <c r="H387" s="52" t="s">
        <v>0</v>
      </c>
      <c r="I387" s="64">
        <v>9755563.120000001</v>
      </c>
      <c r="J387" s="64">
        <f t="shared" ref="J387:M387" si="134">J389+J400+J388</f>
        <v>0</v>
      </c>
      <c r="K387" s="64">
        <f t="shared" si="134"/>
        <v>0</v>
      </c>
      <c r="L387" s="64">
        <f t="shared" si="134"/>
        <v>0</v>
      </c>
      <c r="M387" s="64">
        <f t="shared" si="134"/>
        <v>9755563.120000001</v>
      </c>
    </row>
    <row r="388" spans="1:14" ht="28.9" customHeight="1">
      <c r="A388" s="11"/>
      <c r="B388" s="13">
        <v>802</v>
      </c>
      <c r="C388" s="13" t="s">
        <v>176</v>
      </c>
      <c r="D388" s="13" t="s">
        <v>13</v>
      </c>
      <c r="E388" s="13" t="s">
        <v>262</v>
      </c>
      <c r="F388" s="13">
        <v>123</v>
      </c>
      <c r="G388" s="7">
        <v>290</v>
      </c>
      <c r="H388" s="49">
        <v>1150</v>
      </c>
      <c r="I388" s="64">
        <v>84000</v>
      </c>
      <c r="J388" s="64"/>
      <c r="K388" s="64"/>
      <c r="L388" s="64"/>
      <c r="M388" s="64">
        <f>I388+J388+K388+L388</f>
        <v>84000</v>
      </c>
    </row>
    <row r="389" spans="1:14" ht="43.35" customHeight="1">
      <c r="A389" s="10" t="s">
        <v>36</v>
      </c>
      <c r="B389" s="6">
        <v>802</v>
      </c>
      <c r="C389" s="6" t="s">
        <v>176</v>
      </c>
      <c r="D389" s="6" t="s">
        <v>13</v>
      </c>
      <c r="E389" s="6" t="s">
        <v>262</v>
      </c>
      <c r="F389" s="6" t="s">
        <v>37</v>
      </c>
      <c r="G389" s="6" t="s">
        <v>0</v>
      </c>
      <c r="H389" s="51" t="s">
        <v>0</v>
      </c>
      <c r="I389" s="63">
        <v>9651563.120000001</v>
      </c>
      <c r="J389" s="75">
        <f t="shared" si="133"/>
        <v>0</v>
      </c>
      <c r="K389" s="75">
        <f t="shared" si="133"/>
        <v>0</v>
      </c>
      <c r="L389" s="75">
        <f t="shared" si="133"/>
        <v>0</v>
      </c>
      <c r="M389" s="74">
        <f t="shared" si="133"/>
        <v>9651563.120000001</v>
      </c>
    </row>
    <row r="390" spans="1:14" ht="43.35" customHeight="1">
      <c r="A390" s="10" t="s">
        <v>38</v>
      </c>
      <c r="B390" s="6">
        <v>802</v>
      </c>
      <c r="C390" s="6" t="s">
        <v>176</v>
      </c>
      <c r="D390" s="6" t="s">
        <v>13</v>
      </c>
      <c r="E390" s="6" t="s">
        <v>262</v>
      </c>
      <c r="F390" s="6" t="s">
        <v>39</v>
      </c>
      <c r="G390" s="6" t="s">
        <v>0</v>
      </c>
      <c r="H390" s="51" t="s">
        <v>0</v>
      </c>
      <c r="I390" s="63">
        <v>9651563.120000001</v>
      </c>
      <c r="J390" s="75">
        <f t="shared" si="133"/>
        <v>0</v>
      </c>
      <c r="K390" s="75">
        <f t="shared" si="133"/>
        <v>0</v>
      </c>
      <c r="L390" s="75">
        <f t="shared" si="133"/>
        <v>0</v>
      </c>
      <c r="M390" s="74">
        <f t="shared" si="133"/>
        <v>9651563.120000001</v>
      </c>
    </row>
    <row r="391" spans="1:14" ht="43.35" customHeight="1">
      <c r="A391" s="5" t="s">
        <v>40</v>
      </c>
      <c r="B391" s="6">
        <v>802</v>
      </c>
      <c r="C391" s="6" t="s">
        <v>176</v>
      </c>
      <c r="D391" s="6" t="s">
        <v>13</v>
      </c>
      <c r="E391" s="6" t="s">
        <v>262</v>
      </c>
      <c r="F391" s="6" t="s">
        <v>41</v>
      </c>
      <c r="G391" s="6" t="s">
        <v>0</v>
      </c>
      <c r="H391" s="51" t="s">
        <v>0</v>
      </c>
      <c r="I391" s="63">
        <v>9651563.120000001</v>
      </c>
      <c r="J391" s="75">
        <f>J392+J394+J397</f>
        <v>0</v>
      </c>
      <c r="K391" s="75">
        <f t="shared" ref="K391:M391" si="135">K392+K394+K397</f>
        <v>0</v>
      </c>
      <c r="L391" s="75">
        <f t="shared" si="135"/>
        <v>0</v>
      </c>
      <c r="M391" s="74">
        <f t="shared" si="135"/>
        <v>9651563.120000001</v>
      </c>
    </row>
    <row r="392" spans="1:14" ht="14.45" customHeight="1">
      <c r="A392" s="7" t="s">
        <v>88</v>
      </c>
      <c r="B392" s="13">
        <v>802</v>
      </c>
      <c r="C392" s="13" t="s">
        <v>176</v>
      </c>
      <c r="D392" s="13" t="s">
        <v>13</v>
      </c>
      <c r="E392" s="13" t="s">
        <v>262</v>
      </c>
      <c r="F392" s="13" t="s">
        <v>41</v>
      </c>
      <c r="G392" s="7" t="s">
        <v>89</v>
      </c>
      <c r="H392" s="49" t="s">
        <v>0</v>
      </c>
      <c r="I392" s="65">
        <v>1500000</v>
      </c>
      <c r="J392" s="75">
        <f>J393</f>
        <v>0</v>
      </c>
      <c r="K392" s="75">
        <f t="shared" ref="K392:M392" si="136">K393</f>
        <v>0</v>
      </c>
      <c r="L392" s="75">
        <f t="shared" si="136"/>
        <v>0</v>
      </c>
      <c r="M392" s="75">
        <f t="shared" si="136"/>
        <v>1500000</v>
      </c>
    </row>
    <row r="393" spans="1:14" ht="56.25" customHeight="1">
      <c r="A393" s="7" t="s">
        <v>90</v>
      </c>
      <c r="B393" s="13">
        <v>802</v>
      </c>
      <c r="C393" s="13" t="s">
        <v>176</v>
      </c>
      <c r="D393" s="13" t="s">
        <v>13</v>
      </c>
      <c r="E393" s="13" t="s">
        <v>262</v>
      </c>
      <c r="F393" s="13" t="s">
        <v>41</v>
      </c>
      <c r="G393" s="7" t="s">
        <v>89</v>
      </c>
      <c r="H393" s="49" t="s">
        <v>91</v>
      </c>
      <c r="I393" s="65">
        <v>1500000</v>
      </c>
      <c r="J393" s="75"/>
      <c r="K393" s="75"/>
      <c r="L393" s="75"/>
      <c r="M393" s="75">
        <f>I393+J393+K393+L393</f>
        <v>1500000</v>
      </c>
    </row>
    <row r="394" spans="1:14" ht="14.45" customHeight="1">
      <c r="A394" s="7" t="s">
        <v>58</v>
      </c>
      <c r="B394" s="13">
        <v>802</v>
      </c>
      <c r="C394" s="13" t="s">
        <v>176</v>
      </c>
      <c r="D394" s="13" t="s">
        <v>13</v>
      </c>
      <c r="E394" s="13" t="s">
        <v>262</v>
      </c>
      <c r="F394" s="13" t="s">
        <v>41</v>
      </c>
      <c r="G394" s="7" t="s">
        <v>59</v>
      </c>
      <c r="H394" s="49" t="s">
        <v>0</v>
      </c>
      <c r="I394" s="65">
        <v>3542800</v>
      </c>
      <c r="J394" s="75">
        <f>J395+J396</f>
        <v>0</v>
      </c>
      <c r="K394" s="75">
        <f t="shared" ref="K394:M394" si="137">K395+K396</f>
        <v>0</v>
      </c>
      <c r="L394" s="75">
        <f t="shared" si="137"/>
        <v>0</v>
      </c>
      <c r="M394" s="75">
        <f t="shared" si="137"/>
        <v>3542800</v>
      </c>
    </row>
    <row r="395" spans="1:14" ht="28.9" customHeight="1">
      <c r="A395" s="7" t="s">
        <v>106</v>
      </c>
      <c r="B395" s="13">
        <v>802</v>
      </c>
      <c r="C395" s="13" t="s">
        <v>176</v>
      </c>
      <c r="D395" s="13" t="s">
        <v>13</v>
      </c>
      <c r="E395" s="13" t="s">
        <v>262</v>
      </c>
      <c r="F395" s="13" t="s">
        <v>41</v>
      </c>
      <c r="G395" s="7" t="s">
        <v>59</v>
      </c>
      <c r="H395" s="49" t="s">
        <v>107</v>
      </c>
      <c r="I395" s="65">
        <v>0</v>
      </c>
      <c r="J395" s="75">
        <v>0</v>
      </c>
      <c r="K395" s="75">
        <v>0</v>
      </c>
      <c r="L395" s="75">
        <v>0</v>
      </c>
      <c r="M395" s="75">
        <v>0</v>
      </c>
    </row>
    <row r="396" spans="1:14" ht="38.25" customHeight="1">
      <c r="A396" s="7" t="s">
        <v>108</v>
      </c>
      <c r="B396" s="13">
        <v>802</v>
      </c>
      <c r="C396" s="13" t="s">
        <v>176</v>
      </c>
      <c r="D396" s="13" t="s">
        <v>13</v>
      </c>
      <c r="E396" s="13" t="s">
        <v>262</v>
      </c>
      <c r="F396" s="13" t="s">
        <v>41</v>
      </c>
      <c r="G396" s="7" t="s">
        <v>59</v>
      </c>
      <c r="H396" s="49" t="s">
        <v>109</v>
      </c>
      <c r="I396" s="65">
        <v>3542800</v>
      </c>
      <c r="J396" s="75"/>
      <c r="K396" s="75"/>
      <c r="L396" s="75"/>
      <c r="M396" s="75">
        <f>I396+J396+K396+L396</f>
        <v>3542800</v>
      </c>
      <c r="N396" s="121" t="s">
        <v>363</v>
      </c>
    </row>
    <row r="397" spans="1:14" ht="14.45" customHeight="1">
      <c r="A397" s="7" t="s">
        <v>42</v>
      </c>
      <c r="B397" s="13">
        <v>802</v>
      </c>
      <c r="C397" s="13" t="s">
        <v>176</v>
      </c>
      <c r="D397" s="13" t="s">
        <v>13</v>
      </c>
      <c r="E397" s="13" t="s">
        <v>262</v>
      </c>
      <c r="F397" s="13" t="s">
        <v>41</v>
      </c>
      <c r="G397" s="7" t="s">
        <v>43</v>
      </c>
      <c r="H397" s="49" t="s">
        <v>0</v>
      </c>
      <c r="I397" s="65">
        <v>4608763.12</v>
      </c>
      <c r="J397" s="75">
        <f>J398+J399</f>
        <v>0</v>
      </c>
      <c r="K397" s="75">
        <f t="shared" ref="K397:M397" si="138">K398+K399</f>
        <v>0</v>
      </c>
      <c r="L397" s="75">
        <f t="shared" si="138"/>
        <v>0</v>
      </c>
      <c r="M397" s="75">
        <f t="shared" si="138"/>
        <v>4608763.12</v>
      </c>
    </row>
    <row r="398" spans="1:14" ht="138" customHeight="1">
      <c r="A398" s="7" t="s">
        <v>44</v>
      </c>
      <c r="B398" s="13">
        <v>802</v>
      </c>
      <c r="C398" s="13" t="s">
        <v>176</v>
      </c>
      <c r="D398" s="13" t="s">
        <v>13</v>
      </c>
      <c r="E398" s="13" t="s">
        <v>262</v>
      </c>
      <c r="F398" s="13" t="s">
        <v>41</v>
      </c>
      <c r="G398" s="7" t="s">
        <v>43</v>
      </c>
      <c r="H398" s="49" t="s">
        <v>45</v>
      </c>
      <c r="I398" s="65">
        <v>4328763.12</v>
      </c>
      <c r="J398" s="75"/>
      <c r="K398" s="75"/>
      <c r="L398" s="75"/>
      <c r="M398" s="75">
        <f>I398+J398+K398+L398</f>
        <v>4328763.12</v>
      </c>
      <c r="N398" s="121" t="s">
        <v>366</v>
      </c>
    </row>
    <row r="399" spans="1:14" ht="14.45" customHeight="1">
      <c r="A399" s="7" t="s">
        <v>110</v>
      </c>
      <c r="B399" s="13">
        <v>802</v>
      </c>
      <c r="C399" s="13" t="s">
        <v>176</v>
      </c>
      <c r="D399" s="13" t="s">
        <v>13</v>
      </c>
      <c r="E399" s="13" t="s">
        <v>262</v>
      </c>
      <c r="F399" s="13" t="s">
        <v>41</v>
      </c>
      <c r="G399" s="7" t="s">
        <v>43</v>
      </c>
      <c r="H399" s="49" t="s">
        <v>111</v>
      </c>
      <c r="I399" s="65">
        <v>280000</v>
      </c>
      <c r="J399" s="75"/>
      <c r="K399" s="75"/>
      <c r="L399" s="75"/>
      <c r="M399" s="75">
        <f>I399+J399+K399+L399</f>
        <v>280000</v>
      </c>
    </row>
    <row r="400" spans="1:14" ht="14.45" customHeight="1">
      <c r="A400" s="7" t="s">
        <v>110</v>
      </c>
      <c r="B400" s="13">
        <v>802</v>
      </c>
      <c r="C400" s="13" t="s">
        <v>176</v>
      </c>
      <c r="D400" s="13" t="s">
        <v>13</v>
      </c>
      <c r="E400" s="13" t="s">
        <v>262</v>
      </c>
      <c r="F400" s="13">
        <v>360</v>
      </c>
      <c r="G400" s="7" t="s">
        <v>43</v>
      </c>
      <c r="H400" s="49" t="s">
        <v>111</v>
      </c>
      <c r="I400" s="65">
        <v>20000</v>
      </c>
      <c r="J400" s="75"/>
      <c r="K400" s="75"/>
      <c r="L400" s="75"/>
      <c r="M400" s="75">
        <f>I400+J400+K400+L400</f>
        <v>20000</v>
      </c>
    </row>
    <row r="401" spans="1:13" ht="14.45" customHeight="1">
      <c r="A401" s="14" t="s">
        <v>263</v>
      </c>
      <c r="B401" s="85">
        <v>802</v>
      </c>
      <c r="C401" s="15" t="s">
        <v>264</v>
      </c>
      <c r="D401" s="15" t="s">
        <v>0</v>
      </c>
      <c r="E401" s="15" t="s">
        <v>0</v>
      </c>
      <c r="F401" s="15" t="s">
        <v>0</v>
      </c>
      <c r="G401" s="15" t="s">
        <v>0</v>
      </c>
      <c r="H401" s="50" t="s">
        <v>0</v>
      </c>
      <c r="I401" s="62">
        <v>52763588</v>
      </c>
      <c r="J401" s="76">
        <f>J402+J437</f>
        <v>0</v>
      </c>
      <c r="K401" s="76">
        <f t="shared" ref="K401:M401" si="139">K402+K437</f>
        <v>0</v>
      </c>
      <c r="L401" s="76">
        <f t="shared" si="139"/>
        <v>0</v>
      </c>
      <c r="M401" s="83">
        <f t="shared" si="139"/>
        <v>52763588</v>
      </c>
    </row>
    <row r="402" spans="1:13" ht="14.45" customHeight="1">
      <c r="A402" s="8" t="s">
        <v>265</v>
      </c>
      <c r="B402" s="87">
        <v>802</v>
      </c>
      <c r="C402" s="6" t="s">
        <v>264</v>
      </c>
      <c r="D402" s="6" t="s">
        <v>33</v>
      </c>
      <c r="E402" s="6" t="s">
        <v>0</v>
      </c>
      <c r="F402" s="6" t="s">
        <v>0</v>
      </c>
      <c r="G402" s="6" t="s">
        <v>0</v>
      </c>
      <c r="H402" s="51" t="s">
        <v>0</v>
      </c>
      <c r="I402" s="63">
        <v>52763588</v>
      </c>
      <c r="J402" s="75">
        <f>J403+J420+J429</f>
        <v>0</v>
      </c>
      <c r="K402" s="75">
        <f t="shared" ref="K402:M402" si="140">K403+K420+K429</f>
        <v>0</v>
      </c>
      <c r="L402" s="75">
        <f t="shared" si="140"/>
        <v>0</v>
      </c>
      <c r="M402" s="74">
        <f t="shared" si="140"/>
        <v>52763588</v>
      </c>
    </row>
    <row r="403" spans="1:13" ht="43.35" customHeight="1">
      <c r="A403" s="10" t="s">
        <v>266</v>
      </c>
      <c r="B403" s="6">
        <v>802</v>
      </c>
      <c r="C403" s="6" t="s">
        <v>264</v>
      </c>
      <c r="D403" s="6" t="s">
        <v>33</v>
      </c>
      <c r="E403" s="6" t="s">
        <v>267</v>
      </c>
      <c r="F403" s="6" t="s">
        <v>0</v>
      </c>
      <c r="G403" s="6" t="s">
        <v>0</v>
      </c>
      <c r="H403" s="51" t="s">
        <v>0</v>
      </c>
      <c r="I403" s="63">
        <v>1500000</v>
      </c>
      <c r="J403" s="75">
        <f t="shared" ref="J403:M404" si="141">J404</f>
        <v>0</v>
      </c>
      <c r="K403" s="75">
        <f t="shared" si="141"/>
        <v>0</v>
      </c>
      <c r="L403" s="75">
        <f t="shared" si="141"/>
        <v>0</v>
      </c>
      <c r="M403" s="74">
        <f t="shared" si="141"/>
        <v>1500000</v>
      </c>
    </row>
    <row r="404" spans="1:13" ht="28.9" customHeight="1">
      <c r="A404" s="10" t="s">
        <v>268</v>
      </c>
      <c r="B404" s="6">
        <v>802</v>
      </c>
      <c r="C404" s="6" t="s">
        <v>264</v>
      </c>
      <c r="D404" s="6" t="s">
        <v>33</v>
      </c>
      <c r="E404" s="6" t="s">
        <v>269</v>
      </c>
      <c r="F404" s="6" t="s">
        <v>0</v>
      </c>
      <c r="G404" s="6" t="s">
        <v>0</v>
      </c>
      <c r="H404" s="51" t="s">
        <v>0</v>
      </c>
      <c r="I404" s="63">
        <v>1500000</v>
      </c>
      <c r="J404" s="75">
        <f t="shared" si="141"/>
        <v>0</v>
      </c>
      <c r="K404" s="75">
        <f t="shared" si="141"/>
        <v>0</v>
      </c>
      <c r="L404" s="75">
        <f t="shared" si="141"/>
        <v>0</v>
      </c>
      <c r="M404" s="74">
        <f t="shared" si="141"/>
        <v>1500000</v>
      </c>
    </row>
    <row r="405" spans="1:13" ht="57.6" customHeight="1">
      <c r="A405" s="11" t="s">
        <v>270</v>
      </c>
      <c r="B405" s="12">
        <v>802</v>
      </c>
      <c r="C405" s="12" t="s">
        <v>264</v>
      </c>
      <c r="D405" s="12" t="s">
        <v>33</v>
      </c>
      <c r="E405" s="12" t="s">
        <v>271</v>
      </c>
      <c r="F405" s="12" t="s">
        <v>0</v>
      </c>
      <c r="G405" s="12" t="s">
        <v>0</v>
      </c>
      <c r="H405" s="52" t="s">
        <v>0</v>
      </c>
      <c r="I405" s="64">
        <v>1500000</v>
      </c>
      <c r="J405" s="75">
        <f>J406+J415</f>
        <v>0</v>
      </c>
      <c r="K405" s="75">
        <f t="shared" ref="K405:M405" si="142">K406+K415</f>
        <v>0</v>
      </c>
      <c r="L405" s="75">
        <f t="shared" si="142"/>
        <v>0</v>
      </c>
      <c r="M405" s="74">
        <f t="shared" si="142"/>
        <v>1500000</v>
      </c>
    </row>
    <row r="406" spans="1:13" ht="43.35" customHeight="1">
      <c r="A406" s="10" t="s">
        <v>36</v>
      </c>
      <c r="B406" s="6">
        <v>802</v>
      </c>
      <c r="C406" s="6" t="s">
        <v>264</v>
      </c>
      <c r="D406" s="6" t="s">
        <v>33</v>
      </c>
      <c r="E406" s="6" t="s">
        <v>271</v>
      </c>
      <c r="F406" s="6" t="s">
        <v>37</v>
      </c>
      <c r="G406" s="6" t="s">
        <v>0</v>
      </c>
      <c r="H406" s="51" t="s">
        <v>0</v>
      </c>
      <c r="I406" s="63">
        <v>460000</v>
      </c>
      <c r="J406" s="75">
        <f t="shared" ref="J406:M407" si="143">J407</f>
        <v>0</v>
      </c>
      <c r="K406" s="75">
        <f t="shared" si="143"/>
        <v>0</v>
      </c>
      <c r="L406" s="75">
        <f t="shared" si="143"/>
        <v>0</v>
      </c>
      <c r="M406" s="74">
        <f t="shared" si="143"/>
        <v>460000</v>
      </c>
    </row>
    <row r="407" spans="1:13" ht="43.35" customHeight="1">
      <c r="A407" s="10" t="s">
        <v>38</v>
      </c>
      <c r="B407" s="6">
        <v>802</v>
      </c>
      <c r="C407" s="6" t="s">
        <v>264</v>
      </c>
      <c r="D407" s="6" t="s">
        <v>33</v>
      </c>
      <c r="E407" s="6" t="s">
        <v>271</v>
      </c>
      <c r="F407" s="6" t="s">
        <v>39</v>
      </c>
      <c r="G407" s="6" t="s">
        <v>0</v>
      </c>
      <c r="H407" s="51" t="s">
        <v>0</v>
      </c>
      <c r="I407" s="63">
        <v>460000</v>
      </c>
      <c r="J407" s="75">
        <f t="shared" si="143"/>
        <v>0</v>
      </c>
      <c r="K407" s="75">
        <f t="shared" si="143"/>
        <v>0</v>
      </c>
      <c r="L407" s="75">
        <f t="shared" si="143"/>
        <v>0</v>
      </c>
      <c r="M407" s="74">
        <f t="shared" si="143"/>
        <v>460000</v>
      </c>
    </row>
    <row r="408" spans="1:13" ht="43.35" customHeight="1">
      <c r="A408" s="5" t="s">
        <v>40</v>
      </c>
      <c r="B408" s="6">
        <v>802</v>
      </c>
      <c r="C408" s="6" t="s">
        <v>264</v>
      </c>
      <c r="D408" s="6" t="s">
        <v>33</v>
      </c>
      <c r="E408" s="6" t="s">
        <v>271</v>
      </c>
      <c r="F408" s="6" t="s">
        <v>41</v>
      </c>
      <c r="G408" s="6" t="s">
        <v>0</v>
      </c>
      <c r="H408" s="51" t="s">
        <v>0</v>
      </c>
      <c r="I408" s="63">
        <v>460000</v>
      </c>
      <c r="J408" s="63">
        <f t="shared" ref="J408:M408" si="144">J411+J413+J409</f>
        <v>0</v>
      </c>
      <c r="K408" s="63">
        <f t="shared" si="144"/>
        <v>0</v>
      </c>
      <c r="L408" s="63">
        <f t="shared" si="144"/>
        <v>0</v>
      </c>
      <c r="M408" s="63">
        <f t="shared" si="144"/>
        <v>460000</v>
      </c>
    </row>
    <row r="409" spans="1:13" ht="24" customHeight="1">
      <c r="A409" s="7" t="s">
        <v>88</v>
      </c>
      <c r="B409" s="13">
        <v>802</v>
      </c>
      <c r="C409" s="13" t="s">
        <v>289</v>
      </c>
      <c r="D409" s="13" t="s">
        <v>33</v>
      </c>
      <c r="E409" s="13" t="s">
        <v>271</v>
      </c>
      <c r="F409" s="13" t="s">
        <v>41</v>
      </c>
      <c r="G409" s="7" t="s">
        <v>89</v>
      </c>
      <c r="H409" s="49" t="s">
        <v>0</v>
      </c>
      <c r="I409" s="66">
        <v>30000</v>
      </c>
      <c r="J409" s="66">
        <f t="shared" ref="J409:M409" si="145">J410</f>
        <v>0</v>
      </c>
      <c r="K409" s="66">
        <f t="shared" si="145"/>
        <v>0</v>
      </c>
      <c r="L409" s="66">
        <f t="shared" si="145"/>
        <v>0</v>
      </c>
      <c r="M409" s="66">
        <f t="shared" si="145"/>
        <v>30000</v>
      </c>
    </row>
    <row r="410" spans="1:13" ht="25.5" customHeight="1">
      <c r="A410" s="7" t="s">
        <v>90</v>
      </c>
      <c r="B410" s="13">
        <v>802</v>
      </c>
      <c r="C410" s="13" t="s">
        <v>289</v>
      </c>
      <c r="D410" s="13" t="s">
        <v>33</v>
      </c>
      <c r="E410" s="13" t="s">
        <v>271</v>
      </c>
      <c r="F410" s="13" t="s">
        <v>41</v>
      </c>
      <c r="G410" s="7" t="s">
        <v>89</v>
      </c>
      <c r="H410" s="49" t="s">
        <v>91</v>
      </c>
      <c r="I410" s="66">
        <v>30000</v>
      </c>
      <c r="J410" s="96"/>
      <c r="K410" s="96"/>
      <c r="L410" s="96"/>
      <c r="M410" s="96">
        <f>I410+J410+K410+L410</f>
        <v>30000</v>
      </c>
    </row>
    <row r="411" spans="1:13" ht="14.45" customHeight="1">
      <c r="A411" s="7" t="s">
        <v>42</v>
      </c>
      <c r="B411" s="13">
        <v>802</v>
      </c>
      <c r="C411" s="13" t="s">
        <v>264</v>
      </c>
      <c r="D411" s="13" t="s">
        <v>33</v>
      </c>
      <c r="E411" s="13" t="s">
        <v>271</v>
      </c>
      <c r="F411" s="13" t="s">
        <v>41</v>
      </c>
      <c r="G411" s="7" t="s">
        <v>43</v>
      </c>
      <c r="H411" s="49" t="s">
        <v>0</v>
      </c>
      <c r="I411" s="65">
        <v>430000</v>
      </c>
      <c r="J411" s="75">
        <f>J412</f>
        <v>0</v>
      </c>
      <c r="K411" s="75">
        <f t="shared" ref="K411:M411" si="146">K412</f>
        <v>0</v>
      </c>
      <c r="L411" s="75">
        <f t="shared" si="146"/>
        <v>0</v>
      </c>
      <c r="M411" s="75">
        <f t="shared" si="146"/>
        <v>430000</v>
      </c>
    </row>
    <row r="412" spans="1:13" ht="57.6" customHeight="1">
      <c r="A412" s="7" t="s">
        <v>44</v>
      </c>
      <c r="B412" s="13">
        <v>802</v>
      </c>
      <c r="C412" s="13" t="s">
        <v>264</v>
      </c>
      <c r="D412" s="13" t="s">
        <v>33</v>
      </c>
      <c r="E412" s="26" t="s">
        <v>355</v>
      </c>
      <c r="F412" s="13" t="s">
        <v>41</v>
      </c>
      <c r="G412" s="7" t="s">
        <v>43</v>
      </c>
      <c r="H412" s="49" t="s">
        <v>45</v>
      </c>
      <c r="I412" s="65">
        <v>430000</v>
      </c>
      <c r="J412" s="75"/>
      <c r="K412" s="75"/>
      <c r="L412" s="75"/>
      <c r="M412" s="75">
        <f>I412+J412+K412+L412</f>
        <v>430000</v>
      </c>
    </row>
    <row r="413" spans="1:13" ht="14.45" customHeight="1">
      <c r="A413" s="7" t="s">
        <v>46</v>
      </c>
      <c r="B413" s="13">
        <v>802</v>
      </c>
      <c r="C413" s="13" t="s">
        <v>264</v>
      </c>
      <c r="D413" s="13" t="s">
        <v>33</v>
      </c>
      <c r="E413" s="26" t="s">
        <v>355</v>
      </c>
      <c r="F413" s="13" t="s">
        <v>41</v>
      </c>
      <c r="G413" s="7" t="s">
        <v>47</v>
      </c>
      <c r="H413" s="49" t="s">
        <v>0</v>
      </c>
      <c r="I413" s="65">
        <v>0</v>
      </c>
      <c r="J413" s="75">
        <f>J414</f>
        <v>0</v>
      </c>
      <c r="K413" s="75">
        <f t="shared" ref="K413:M413" si="147">K414</f>
        <v>0</v>
      </c>
      <c r="L413" s="75">
        <f t="shared" si="147"/>
        <v>0</v>
      </c>
      <c r="M413" s="75">
        <f t="shared" si="147"/>
        <v>0</v>
      </c>
    </row>
    <row r="414" spans="1:13" ht="28.9" customHeight="1">
      <c r="A414" s="7" t="s">
        <v>86</v>
      </c>
      <c r="B414" s="13">
        <v>802</v>
      </c>
      <c r="C414" s="13" t="s">
        <v>264</v>
      </c>
      <c r="D414" s="13" t="s">
        <v>33</v>
      </c>
      <c r="E414" s="26" t="s">
        <v>355</v>
      </c>
      <c r="F414" s="13" t="s">
        <v>41</v>
      </c>
      <c r="G414" s="7" t="s">
        <v>47</v>
      </c>
      <c r="H414" s="49" t="s">
        <v>87</v>
      </c>
      <c r="I414" s="65">
        <v>0</v>
      </c>
      <c r="J414" s="75">
        <v>0</v>
      </c>
      <c r="K414" s="75">
        <v>0</v>
      </c>
      <c r="L414" s="75">
        <v>0</v>
      </c>
      <c r="M414" s="75">
        <v>0</v>
      </c>
    </row>
    <row r="415" spans="1:13" ht="28.9" customHeight="1">
      <c r="A415" s="10" t="s">
        <v>114</v>
      </c>
      <c r="B415" s="6">
        <v>802</v>
      </c>
      <c r="C415" s="6" t="s">
        <v>264</v>
      </c>
      <c r="D415" s="6" t="s">
        <v>33</v>
      </c>
      <c r="E415" s="6" t="s">
        <v>355</v>
      </c>
      <c r="F415" s="6" t="s">
        <v>115</v>
      </c>
      <c r="G415" s="6" t="s">
        <v>0</v>
      </c>
      <c r="H415" s="51" t="s">
        <v>0</v>
      </c>
      <c r="I415" s="63">
        <v>1040000</v>
      </c>
      <c r="J415" s="75">
        <f t="shared" ref="J415:M418" si="148">J416</f>
        <v>0</v>
      </c>
      <c r="K415" s="75">
        <f t="shared" si="148"/>
        <v>0</v>
      </c>
      <c r="L415" s="75">
        <f t="shared" si="148"/>
        <v>0</v>
      </c>
      <c r="M415" s="74">
        <f t="shared" si="148"/>
        <v>1040000</v>
      </c>
    </row>
    <row r="416" spans="1:13" ht="43.35" customHeight="1">
      <c r="A416" s="10" t="s">
        <v>116</v>
      </c>
      <c r="B416" s="6">
        <v>802</v>
      </c>
      <c r="C416" s="6" t="s">
        <v>264</v>
      </c>
      <c r="D416" s="6" t="s">
        <v>33</v>
      </c>
      <c r="E416" s="6" t="s">
        <v>355</v>
      </c>
      <c r="F416" s="6" t="s">
        <v>117</v>
      </c>
      <c r="G416" s="6" t="s">
        <v>0</v>
      </c>
      <c r="H416" s="51" t="s">
        <v>0</v>
      </c>
      <c r="I416" s="63">
        <v>1040000</v>
      </c>
      <c r="J416" s="75">
        <f t="shared" si="148"/>
        <v>0</v>
      </c>
      <c r="K416" s="75">
        <f t="shared" si="148"/>
        <v>0</v>
      </c>
      <c r="L416" s="75">
        <f t="shared" si="148"/>
        <v>0</v>
      </c>
      <c r="M416" s="74">
        <f t="shared" si="148"/>
        <v>1040000</v>
      </c>
    </row>
    <row r="417" spans="1:13" ht="43.35" customHeight="1">
      <c r="A417" s="5" t="s">
        <v>272</v>
      </c>
      <c r="B417" s="6">
        <v>802</v>
      </c>
      <c r="C417" s="6" t="s">
        <v>264</v>
      </c>
      <c r="D417" s="6" t="s">
        <v>33</v>
      </c>
      <c r="E417" s="6" t="s">
        <v>355</v>
      </c>
      <c r="F417" s="6" t="s">
        <v>273</v>
      </c>
      <c r="G417" s="6" t="s">
        <v>0</v>
      </c>
      <c r="H417" s="51" t="s">
        <v>0</v>
      </c>
      <c r="I417" s="63">
        <v>1040000</v>
      </c>
      <c r="J417" s="75">
        <f t="shared" si="148"/>
        <v>0</v>
      </c>
      <c r="K417" s="75">
        <f t="shared" si="148"/>
        <v>0</v>
      </c>
      <c r="L417" s="75">
        <f t="shared" si="148"/>
        <v>0</v>
      </c>
      <c r="M417" s="74">
        <f t="shared" si="148"/>
        <v>1040000</v>
      </c>
    </row>
    <row r="418" spans="1:13" ht="14.45" customHeight="1">
      <c r="A418" s="7" t="s">
        <v>274</v>
      </c>
      <c r="B418" s="13">
        <v>802</v>
      </c>
      <c r="C418" s="13" t="s">
        <v>264</v>
      </c>
      <c r="D418" s="13" t="s">
        <v>33</v>
      </c>
      <c r="E418" s="26" t="s">
        <v>355</v>
      </c>
      <c r="F418" s="13" t="s">
        <v>273</v>
      </c>
      <c r="G418" s="7" t="s">
        <v>275</v>
      </c>
      <c r="H418" s="49" t="s">
        <v>0</v>
      </c>
      <c r="I418" s="65">
        <v>1040000</v>
      </c>
      <c r="J418" s="75">
        <f t="shared" si="148"/>
        <v>0</v>
      </c>
      <c r="K418" s="75">
        <f t="shared" si="148"/>
        <v>0</v>
      </c>
      <c r="L418" s="75">
        <f t="shared" si="148"/>
        <v>0</v>
      </c>
      <c r="M418" s="75">
        <f t="shared" si="148"/>
        <v>1040000</v>
      </c>
    </row>
    <row r="419" spans="1:13" ht="45" customHeight="1">
      <c r="A419" s="7" t="s">
        <v>276</v>
      </c>
      <c r="B419" s="13">
        <v>802</v>
      </c>
      <c r="C419" s="13" t="s">
        <v>264</v>
      </c>
      <c r="D419" s="13" t="s">
        <v>33</v>
      </c>
      <c r="E419" s="26" t="s">
        <v>355</v>
      </c>
      <c r="F419" s="13" t="s">
        <v>273</v>
      </c>
      <c r="G419" s="7" t="s">
        <v>275</v>
      </c>
      <c r="H419" s="49" t="s">
        <v>277</v>
      </c>
      <c r="I419" s="65">
        <v>1040000</v>
      </c>
      <c r="J419" s="75"/>
      <c r="K419" s="75"/>
      <c r="L419" s="75"/>
      <c r="M419" s="75">
        <f>I419+J419+K419+L419</f>
        <v>1040000</v>
      </c>
    </row>
    <row r="420" spans="1:13" ht="28.9" customHeight="1">
      <c r="A420" s="10" t="s">
        <v>278</v>
      </c>
      <c r="B420" s="6">
        <v>802</v>
      </c>
      <c r="C420" s="6" t="s">
        <v>264</v>
      </c>
      <c r="D420" s="6" t="s">
        <v>33</v>
      </c>
      <c r="E420" s="6" t="s">
        <v>279</v>
      </c>
      <c r="F420" s="6" t="s">
        <v>0</v>
      </c>
      <c r="G420" s="6" t="s">
        <v>0</v>
      </c>
      <c r="H420" s="51" t="s">
        <v>0</v>
      </c>
      <c r="I420" s="63">
        <v>49773588</v>
      </c>
      <c r="J420" s="63">
        <f t="shared" ref="J420:M420" si="149">J421+J428</f>
        <v>0</v>
      </c>
      <c r="K420" s="63">
        <f t="shared" si="149"/>
        <v>0</v>
      </c>
      <c r="L420" s="63">
        <f t="shared" si="149"/>
        <v>0</v>
      </c>
      <c r="M420" s="63">
        <f t="shared" si="149"/>
        <v>49773588</v>
      </c>
    </row>
    <row r="421" spans="1:13" ht="14.45" customHeight="1">
      <c r="A421" s="10" t="s">
        <v>280</v>
      </c>
      <c r="B421" s="6">
        <v>802</v>
      </c>
      <c r="C421" s="6" t="s">
        <v>264</v>
      </c>
      <c r="D421" s="6" t="s">
        <v>33</v>
      </c>
      <c r="E421" s="6" t="s">
        <v>348</v>
      </c>
      <c r="F421" s="6" t="s">
        <v>0</v>
      </c>
      <c r="G421" s="6" t="s">
        <v>0</v>
      </c>
      <c r="H421" s="51" t="s">
        <v>0</v>
      </c>
      <c r="I421" s="63">
        <v>2600000</v>
      </c>
      <c r="J421" s="75">
        <f t="shared" ref="J421:M426" si="150">J422</f>
        <v>0</v>
      </c>
      <c r="K421" s="75">
        <f t="shared" si="150"/>
        <v>0</v>
      </c>
      <c r="L421" s="75">
        <f t="shared" si="150"/>
        <v>0</v>
      </c>
      <c r="M421" s="74">
        <f t="shared" si="150"/>
        <v>2600000</v>
      </c>
    </row>
    <row r="422" spans="1:13" ht="72.599999999999994" customHeight="1">
      <c r="A422" s="11" t="s">
        <v>281</v>
      </c>
      <c r="B422" s="12">
        <v>802</v>
      </c>
      <c r="C422" s="12" t="s">
        <v>264</v>
      </c>
      <c r="D422" s="12" t="s">
        <v>33</v>
      </c>
      <c r="E422" s="6" t="s">
        <v>348</v>
      </c>
      <c r="F422" s="12" t="s">
        <v>0</v>
      </c>
      <c r="G422" s="12" t="s">
        <v>0</v>
      </c>
      <c r="H422" s="52" t="s">
        <v>0</v>
      </c>
      <c r="I422" s="64">
        <v>2600000</v>
      </c>
      <c r="J422" s="75">
        <f t="shared" si="150"/>
        <v>0</v>
      </c>
      <c r="K422" s="75">
        <f t="shared" si="150"/>
        <v>0</v>
      </c>
      <c r="L422" s="75">
        <f t="shared" si="150"/>
        <v>0</v>
      </c>
      <c r="M422" s="74">
        <f t="shared" si="150"/>
        <v>2600000</v>
      </c>
    </row>
    <row r="423" spans="1:13" ht="28.9" customHeight="1">
      <c r="A423" s="10" t="s">
        <v>114</v>
      </c>
      <c r="B423" s="6">
        <v>802</v>
      </c>
      <c r="C423" s="6" t="s">
        <v>264</v>
      </c>
      <c r="D423" s="6" t="s">
        <v>33</v>
      </c>
      <c r="E423" s="6" t="s">
        <v>348</v>
      </c>
      <c r="F423" s="6" t="s">
        <v>115</v>
      </c>
      <c r="G423" s="6" t="s">
        <v>0</v>
      </c>
      <c r="H423" s="51" t="s">
        <v>0</v>
      </c>
      <c r="I423" s="63">
        <v>2600000</v>
      </c>
      <c r="J423" s="75">
        <f t="shared" si="150"/>
        <v>0</v>
      </c>
      <c r="K423" s="75">
        <f t="shared" si="150"/>
        <v>0</v>
      </c>
      <c r="L423" s="75">
        <f t="shared" si="150"/>
        <v>0</v>
      </c>
      <c r="M423" s="74">
        <f t="shared" si="150"/>
        <v>2600000</v>
      </c>
    </row>
    <row r="424" spans="1:13" ht="43.35" customHeight="1">
      <c r="A424" s="10" t="s">
        <v>116</v>
      </c>
      <c r="B424" s="6">
        <v>802</v>
      </c>
      <c r="C424" s="6" t="s">
        <v>264</v>
      </c>
      <c r="D424" s="6" t="s">
        <v>33</v>
      </c>
      <c r="E424" s="6" t="s">
        <v>348</v>
      </c>
      <c r="F424" s="6" t="s">
        <v>117</v>
      </c>
      <c r="G424" s="6" t="s">
        <v>0</v>
      </c>
      <c r="H424" s="51" t="s">
        <v>0</v>
      </c>
      <c r="I424" s="63">
        <v>2600000</v>
      </c>
      <c r="J424" s="75">
        <f t="shared" si="150"/>
        <v>0</v>
      </c>
      <c r="K424" s="75">
        <f t="shared" si="150"/>
        <v>0</v>
      </c>
      <c r="L424" s="75">
        <f t="shared" si="150"/>
        <v>0</v>
      </c>
      <c r="M424" s="74">
        <f t="shared" si="150"/>
        <v>2600000</v>
      </c>
    </row>
    <row r="425" spans="1:13" ht="28.9" customHeight="1">
      <c r="A425" s="5" t="s">
        <v>282</v>
      </c>
      <c r="B425" s="6">
        <v>802</v>
      </c>
      <c r="C425" s="6" t="s">
        <v>264</v>
      </c>
      <c r="D425" s="6" t="s">
        <v>33</v>
      </c>
      <c r="E425" s="6" t="s">
        <v>348</v>
      </c>
      <c r="F425" s="6" t="s">
        <v>283</v>
      </c>
      <c r="G425" s="6" t="s">
        <v>0</v>
      </c>
      <c r="H425" s="51" t="s">
        <v>0</v>
      </c>
      <c r="I425" s="63">
        <v>2600000</v>
      </c>
      <c r="J425" s="75">
        <f t="shared" si="150"/>
        <v>0</v>
      </c>
      <c r="K425" s="75">
        <f t="shared" si="150"/>
        <v>0</v>
      </c>
      <c r="L425" s="75">
        <f t="shared" si="150"/>
        <v>0</v>
      </c>
      <c r="M425" s="74">
        <f t="shared" si="150"/>
        <v>2600000</v>
      </c>
    </row>
    <row r="426" spans="1:13" ht="14.45" customHeight="1">
      <c r="A426" s="7" t="s">
        <v>274</v>
      </c>
      <c r="B426" s="13">
        <v>802</v>
      </c>
      <c r="C426" s="13" t="s">
        <v>264</v>
      </c>
      <c r="D426" s="13" t="s">
        <v>33</v>
      </c>
      <c r="E426" s="26" t="s">
        <v>348</v>
      </c>
      <c r="F426" s="13" t="s">
        <v>283</v>
      </c>
      <c r="G426" s="7" t="s">
        <v>275</v>
      </c>
      <c r="H426" s="49" t="s">
        <v>0</v>
      </c>
      <c r="I426" s="65">
        <v>2600000</v>
      </c>
      <c r="J426" s="75">
        <f t="shared" si="150"/>
        <v>0</v>
      </c>
      <c r="K426" s="75">
        <f t="shared" si="150"/>
        <v>0</v>
      </c>
      <c r="L426" s="75">
        <f t="shared" si="150"/>
        <v>0</v>
      </c>
      <c r="M426" s="75">
        <f t="shared" si="150"/>
        <v>2600000</v>
      </c>
    </row>
    <row r="427" spans="1:13" ht="53.25" customHeight="1">
      <c r="A427" s="7" t="s">
        <v>284</v>
      </c>
      <c r="B427" s="13">
        <v>802</v>
      </c>
      <c r="C427" s="13" t="s">
        <v>264</v>
      </c>
      <c r="D427" s="13" t="s">
        <v>33</v>
      </c>
      <c r="E427" s="26" t="s">
        <v>348</v>
      </c>
      <c r="F427" s="13" t="s">
        <v>283</v>
      </c>
      <c r="G427" s="7" t="s">
        <v>275</v>
      </c>
      <c r="H427" s="49" t="s">
        <v>285</v>
      </c>
      <c r="I427" s="65">
        <v>2600000</v>
      </c>
      <c r="J427" s="75"/>
      <c r="K427" s="75"/>
      <c r="L427" s="75"/>
      <c r="M427" s="75">
        <f>I427+J427+K427+L427</f>
        <v>2600000</v>
      </c>
    </row>
    <row r="428" spans="1:13" ht="53.25" customHeight="1">
      <c r="A428" s="95" t="s">
        <v>356</v>
      </c>
      <c r="B428" s="6">
        <v>802</v>
      </c>
      <c r="C428" s="6" t="s">
        <v>264</v>
      </c>
      <c r="D428" s="6" t="s">
        <v>33</v>
      </c>
      <c r="E428" s="6" t="s">
        <v>357</v>
      </c>
      <c r="F428" s="6">
        <v>244</v>
      </c>
      <c r="G428" s="5">
        <v>310</v>
      </c>
      <c r="H428" s="57">
        <v>1116</v>
      </c>
      <c r="I428" s="63">
        <v>47173588</v>
      </c>
      <c r="J428" s="75"/>
      <c r="K428" s="75"/>
      <c r="L428" s="75"/>
      <c r="M428" s="74">
        <f>I428+J428+K428+L428</f>
        <v>47173588</v>
      </c>
    </row>
    <row r="429" spans="1:13" ht="43.35" customHeight="1">
      <c r="A429" s="10" t="s">
        <v>177</v>
      </c>
      <c r="B429" s="6">
        <v>802</v>
      </c>
      <c r="C429" s="6" t="s">
        <v>264</v>
      </c>
      <c r="D429" s="6" t="s">
        <v>33</v>
      </c>
      <c r="E429" s="6" t="s">
        <v>178</v>
      </c>
      <c r="F429" s="6" t="s">
        <v>0</v>
      </c>
      <c r="G429" s="6" t="s">
        <v>0</v>
      </c>
      <c r="H429" s="51" t="s">
        <v>0</v>
      </c>
      <c r="I429" s="63">
        <v>1490000</v>
      </c>
      <c r="J429" s="75">
        <f t="shared" ref="J429:M435" si="151">J430</f>
        <v>0</v>
      </c>
      <c r="K429" s="75">
        <f t="shared" si="151"/>
        <v>0</v>
      </c>
      <c r="L429" s="75">
        <f t="shared" si="151"/>
        <v>0</v>
      </c>
      <c r="M429" s="74">
        <f t="shared" si="151"/>
        <v>1490000</v>
      </c>
    </row>
    <row r="430" spans="1:13" ht="14.45" customHeight="1">
      <c r="A430" s="10" t="s">
        <v>179</v>
      </c>
      <c r="B430" s="6">
        <v>802</v>
      </c>
      <c r="C430" s="6" t="s">
        <v>264</v>
      </c>
      <c r="D430" s="6" t="s">
        <v>33</v>
      </c>
      <c r="E430" s="6" t="s">
        <v>180</v>
      </c>
      <c r="F430" s="6" t="s">
        <v>0</v>
      </c>
      <c r="G430" s="6" t="s">
        <v>0</v>
      </c>
      <c r="H430" s="51" t="s">
        <v>0</v>
      </c>
      <c r="I430" s="63">
        <v>1490000</v>
      </c>
      <c r="J430" s="75">
        <f t="shared" si="151"/>
        <v>0</v>
      </c>
      <c r="K430" s="75">
        <f t="shared" si="151"/>
        <v>0</v>
      </c>
      <c r="L430" s="75">
        <f t="shared" si="151"/>
        <v>0</v>
      </c>
      <c r="M430" s="74">
        <f t="shared" si="151"/>
        <v>1490000</v>
      </c>
    </row>
    <row r="431" spans="1:13" ht="28.9" customHeight="1">
      <c r="A431" s="11" t="s">
        <v>286</v>
      </c>
      <c r="B431" s="12">
        <v>802</v>
      </c>
      <c r="C431" s="12" t="s">
        <v>264</v>
      </c>
      <c r="D431" s="12" t="s">
        <v>33</v>
      </c>
      <c r="E431" s="12" t="s">
        <v>287</v>
      </c>
      <c r="F431" s="12" t="s">
        <v>0</v>
      </c>
      <c r="G431" s="12" t="s">
        <v>0</v>
      </c>
      <c r="H431" s="52" t="s">
        <v>0</v>
      </c>
      <c r="I431" s="64">
        <v>1490000</v>
      </c>
      <c r="J431" s="75">
        <f t="shared" si="151"/>
        <v>0</v>
      </c>
      <c r="K431" s="75">
        <f t="shared" si="151"/>
        <v>0</v>
      </c>
      <c r="L431" s="75">
        <f t="shared" si="151"/>
        <v>0</v>
      </c>
      <c r="M431" s="74">
        <f t="shared" si="151"/>
        <v>1490000</v>
      </c>
    </row>
    <row r="432" spans="1:13" ht="28.9" customHeight="1">
      <c r="A432" s="10" t="s">
        <v>114</v>
      </c>
      <c r="B432" s="6">
        <v>802</v>
      </c>
      <c r="C432" s="6" t="s">
        <v>264</v>
      </c>
      <c r="D432" s="6" t="s">
        <v>33</v>
      </c>
      <c r="E432" s="6" t="s">
        <v>287</v>
      </c>
      <c r="F432" s="6" t="s">
        <v>115</v>
      </c>
      <c r="G432" s="6" t="s">
        <v>0</v>
      </c>
      <c r="H432" s="51" t="s">
        <v>0</v>
      </c>
      <c r="I432" s="63">
        <v>1490000</v>
      </c>
      <c r="J432" s="75">
        <f t="shared" si="151"/>
        <v>0</v>
      </c>
      <c r="K432" s="75">
        <f t="shared" si="151"/>
        <v>0</v>
      </c>
      <c r="L432" s="75">
        <f t="shared" si="151"/>
        <v>0</v>
      </c>
      <c r="M432" s="74">
        <f t="shared" si="151"/>
        <v>1490000</v>
      </c>
    </row>
    <row r="433" spans="1:13" ht="43.35" customHeight="1">
      <c r="A433" s="10" t="s">
        <v>116</v>
      </c>
      <c r="B433" s="6">
        <v>802</v>
      </c>
      <c r="C433" s="6" t="s">
        <v>264</v>
      </c>
      <c r="D433" s="6" t="s">
        <v>33</v>
      </c>
      <c r="E433" s="6" t="s">
        <v>287</v>
      </c>
      <c r="F433" s="6" t="s">
        <v>117</v>
      </c>
      <c r="G433" s="6" t="s">
        <v>0</v>
      </c>
      <c r="H433" s="51" t="s">
        <v>0</v>
      </c>
      <c r="I433" s="63">
        <v>1490000</v>
      </c>
      <c r="J433" s="75">
        <f t="shared" si="151"/>
        <v>0</v>
      </c>
      <c r="K433" s="75">
        <f t="shared" si="151"/>
        <v>0</v>
      </c>
      <c r="L433" s="75">
        <f t="shared" si="151"/>
        <v>0</v>
      </c>
      <c r="M433" s="74">
        <f t="shared" si="151"/>
        <v>1490000</v>
      </c>
    </row>
    <row r="434" spans="1:13" ht="43.35" customHeight="1">
      <c r="A434" s="5" t="s">
        <v>272</v>
      </c>
      <c r="B434" s="6">
        <v>802</v>
      </c>
      <c r="C434" s="6" t="s">
        <v>264</v>
      </c>
      <c r="D434" s="6" t="s">
        <v>33</v>
      </c>
      <c r="E434" s="6" t="s">
        <v>287</v>
      </c>
      <c r="F434" s="6" t="s">
        <v>273</v>
      </c>
      <c r="G434" s="6" t="s">
        <v>0</v>
      </c>
      <c r="H434" s="51" t="s">
        <v>0</v>
      </c>
      <c r="I434" s="63">
        <v>1490000</v>
      </c>
      <c r="J434" s="63">
        <f t="shared" ref="J434:M434" si="152">J435+J442+J443</f>
        <v>0</v>
      </c>
      <c r="K434" s="63">
        <f t="shared" si="152"/>
        <v>0</v>
      </c>
      <c r="L434" s="63">
        <f t="shared" si="152"/>
        <v>0</v>
      </c>
      <c r="M434" s="63">
        <f t="shared" si="152"/>
        <v>1490000</v>
      </c>
    </row>
    <row r="435" spans="1:13" ht="14.45" customHeight="1">
      <c r="A435" s="7" t="s">
        <v>274</v>
      </c>
      <c r="B435" s="13">
        <v>802</v>
      </c>
      <c r="C435" s="13" t="s">
        <v>264</v>
      </c>
      <c r="D435" s="13" t="s">
        <v>33</v>
      </c>
      <c r="E435" s="13" t="s">
        <v>287</v>
      </c>
      <c r="F435" s="13" t="s">
        <v>273</v>
      </c>
      <c r="G435" s="7" t="s">
        <v>275</v>
      </c>
      <c r="H435" s="49" t="s">
        <v>0</v>
      </c>
      <c r="I435" s="65">
        <v>1000000</v>
      </c>
      <c r="J435" s="75">
        <f t="shared" si="151"/>
        <v>0</v>
      </c>
      <c r="K435" s="75">
        <f t="shared" si="151"/>
        <v>0</v>
      </c>
      <c r="L435" s="75">
        <f t="shared" si="151"/>
        <v>0</v>
      </c>
      <c r="M435" s="75">
        <f t="shared" si="151"/>
        <v>1000000</v>
      </c>
    </row>
    <row r="436" spans="1:13" ht="45" customHeight="1">
      <c r="A436" s="7" t="s">
        <v>276</v>
      </c>
      <c r="B436" s="100">
        <v>802</v>
      </c>
      <c r="C436" s="13" t="s">
        <v>264</v>
      </c>
      <c r="D436" s="13" t="s">
        <v>33</v>
      </c>
      <c r="E436" s="13" t="s">
        <v>287</v>
      </c>
      <c r="F436" s="13" t="s">
        <v>273</v>
      </c>
      <c r="G436" s="7" t="s">
        <v>275</v>
      </c>
      <c r="H436" s="49" t="s">
        <v>277</v>
      </c>
      <c r="I436" s="65">
        <v>1000000</v>
      </c>
      <c r="J436" s="75"/>
      <c r="K436" s="75"/>
      <c r="L436" s="75"/>
      <c r="M436" s="75">
        <f>I436+J436+K436+L436</f>
        <v>1000000</v>
      </c>
    </row>
    <row r="437" spans="1:13" ht="59.25" hidden="1" customHeight="1">
      <c r="A437" s="41" t="s">
        <v>331</v>
      </c>
      <c r="B437" s="101">
        <v>802</v>
      </c>
      <c r="C437" s="99">
        <v>10</v>
      </c>
      <c r="D437" s="21" t="s">
        <v>332</v>
      </c>
      <c r="E437" s="34" t="s">
        <v>333</v>
      </c>
      <c r="F437" s="6"/>
      <c r="G437" s="5"/>
      <c r="H437" s="57"/>
      <c r="I437" s="63">
        <v>0</v>
      </c>
      <c r="J437" s="75">
        <f t="shared" ref="J437:M440" si="153">J438</f>
        <v>0</v>
      </c>
      <c r="K437" s="75">
        <f t="shared" si="153"/>
        <v>0</v>
      </c>
      <c r="L437" s="75">
        <f t="shared" si="153"/>
        <v>0</v>
      </c>
      <c r="M437" s="74">
        <f t="shared" si="153"/>
        <v>0</v>
      </c>
    </row>
    <row r="438" spans="1:13" ht="26.25" hidden="1" customHeight="1">
      <c r="A438" s="42" t="s">
        <v>114</v>
      </c>
      <c r="B438" s="104">
        <v>802</v>
      </c>
      <c r="C438" s="99">
        <v>10</v>
      </c>
      <c r="D438" s="21" t="s">
        <v>332</v>
      </c>
      <c r="E438" s="34" t="s">
        <v>333</v>
      </c>
      <c r="F438" s="6">
        <v>200</v>
      </c>
      <c r="G438" s="5"/>
      <c r="H438" s="57"/>
      <c r="I438" s="65">
        <v>0</v>
      </c>
      <c r="J438" s="75">
        <f t="shared" si="153"/>
        <v>0</v>
      </c>
      <c r="K438" s="75">
        <f t="shared" si="153"/>
        <v>0</v>
      </c>
      <c r="L438" s="75">
        <f t="shared" si="153"/>
        <v>0</v>
      </c>
      <c r="M438" s="75">
        <f t="shared" si="153"/>
        <v>0</v>
      </c>
    </row>
    <row r="439" spans="1:13" ht="14.25" hidden="1" customHeight="1">
      <c r="A439" s="43" t="s">
        <v>334</v>
      </c>
      <c r="B439" s="105">
        <v>802</v>
      </c>
      <c r="C439" s="99">
        <v>10</v>
      </c>
      <c r="D439" s="21" t="s">
        <v>332</v>
      </c>
      <c r="E439" s="34" t="s">
        <v>333</v>
      </c>
      <c r="F439" s="6">
        <v>244</v>
      </c>
      <c r="G439" s="5"/>
      <c r="H439" s="57"/>
      <c r="I439" s="65">
        <v>0</v>
      </c>
      <c r="J439" s="75">
        <f t="shared" si="153"/>
        <v>0</v>
      </c>
      <c r="K439" s="75">
        <f t="shared" si="153"/>
        <v>0</v>
      </c>
      <c r="L439" s="75">
        <f t="shared" si="153"/>
        <v>0</v>
      </c>
      <c r="M439" s="75">
        <f t="shared" si="153"/>
        <v>0</v>
      </c>
    </row>
    <row r="440" spans="1:13" ht="14.25" hidden="1" customHeight="1">
      <c r="A440" s="35" t="s">
        <v>58</v>
      </c>
      <c r="B440" s="106">
        <v>802</v>
      </c>
      <c r="C440" s="102">
        <v>10</v>
      </c>
      <c r="D440" s="27" t="s">
        <v>332</v>
      </c>
      <c r="E440" s="36" t="s">
        <v>333</v>
      </c>
      <c r="F440" s="26">
        <v>244</v>
      </c>
      <c r="G440" s="33">
        <v>226</v>
      </c>
      <c r="H440" s="58"/>
      <c r="I440" s="65">
        <v>0</v>
      </c>
      <c r="J440" s="75">
        <f t="shared" si="153"/>
        <v>0</v>
      </c>
      <c r="K440" s="75">
        <f t="shared" si="153"/>
        <v>0</v>
      </c>
      <c r="L440" s="75">
        <f t="shared" si="153"/>
        <v>0</v>
      </c>
      <c r="M440" s="75">
        <f t="shared" si="153"/>
        <v>0</v>
      </c>
    </row>
    <row r="441" spans="1:13" ht="37.5" hidden="1" customHeight="1">
      <c r="A441" s="37" t="s">
        <v>335</v>
      </c>
      <c r="B441" s="112">
        <v>802</v>
      </c>
      <c r="C441" s="103">
        <v>10</v>
      </c>
      <c r="D441" s="39" t="s">
        <v>332</v>
      </c>
      <c r="E441" s="40" t="s">
        <v>333</v>
      </c>
      <c r="F441" s="38">
        <v>244</v>
      </c>
      <c r="G441" s="44">
        <v>226</v>
      </c>
      <c r="H441" s="59">
        <v>1140</v>
      </c>
      <c r="I441" s="113">
        <v>0</v>
      </c>
      <c r="J441" s="114"/>
      <c r="K441" s="114"/>
      <c r="L441" s="114"/>
      <c r="M441" s="114">
        <f>I441+J441+K441+L441</f>
        <v>0</v>
      </c>
    </row>
    <row r="442" spans="1:13" ht="29.25" customHeight="1">
      <c r="A442" s="110" t="s">
        <v>360</v>
      </c>
      <c r="B442" s="100">
        <v>802</v>
      </c>
      <c r="C442" s="13" t="s">
        <v>264</v>
      </c>
      <c r="D442" s="13" t="s">
        <v>33</v>
      </c>
      <c r="E442" s="13">
        <v>9950091012</v>
      </c>
      <c r="F442" s="13">
        <v>244</v>
      </c>
      <c r="G442" s="97">
        <v>222</v>
      </c>
      <c r="H442" s="98">
        <v>1125</v>
      </c>
      <c r="I442" s="65">
        <v>150000</v>
      </c>
      <c r="J442" s="75"/>
      <c r="K442" s="75"/>
      <c r="L442" s="75"/>
      <c r="M442" s="75">
        <f>I442+J442+K442+L442</f>
        <v>150000</v>
      </c>
    </row>
    <row r="443" spans="1:13" ht="27" customHeight="1">
      <c r="A443" s="111" t="s">
        <v>360</v>
      </c>
      <c r="B443" s="100">
        <v>802</v>
      </c>
      <c r="C443" s="13" t="s">
        <v>264</v>
      </c>
      <c r="D443" s="13" t="s">
        <v>33</v>
      </c>
      <c r="E443" s="13">
        <v>9950091012</v>
      </c>
      <c r="F443" s="13">
        <v>313</v>
      </c>
      <c r="G443" s="7" t="s">
        <v>275</v>
      </c>
      <c r="H443" s="49" t="s">
        <v>277</v>
      </c>
      <c r="I443" s="65">
        <v>340000</v>
      </c>
      <c r="J443" s="75"/>
      <c r="K443" s="75"/>
      <c r="L443" s="75"/>
      <c r="M443" s="75">
        <f>I443+J443+K443+L443</f>
        <v>340000</v>
      </c>
    </row>
    <row r="444" spans="1:13" ht="14.45" customHeight="1">
      <c r="A444" s="109" t="s">
        <v>288</v>
      </c>
      <c r="B444" s="108">
        <v>802</v>
      </c>
      <c r="C444" s="115" t="s">
        <v>289</v>
      </c>
      <c r="D444" s="116" t="s">
        <v>0</v>
      </c>
      <c r="E444" s="116" t="s">
        <v>0</v>
      </c>
      <c r="F444" s="116" t="s">
        <v>0</v>
      </c>
      <c r="G444" s="116" t="s">
        <v>0</v>
      </c>
      <c r="H444" s="117" t="s">
        <v>0</v>
      </c>
      <c r="I444" s="118">
        <v>3230625</v>
      </c>
      <c r="J444" s="119">
        <f t="shared" ref="J444:M455" si="154">J445</f>
        <v>0</v>
      </c>
      <c r="K444" s="119">
        <f t="shared" si="154"/>
        <v>0</v>
      </c>
      <c r="L444" s="119">
        <f t="shared" si="154"/>
        <v>0</v>
      </c>
      <c r="M444" s="120">
        <f t="shared" si="154"/>
        <v>3230625</v>
      </c>
    </row>
    <row r="445" spans="1:13" ht="28.9" customHeight="1">
      <c r="A445" s="8" t="s">
        <v>290</v>
      </c>
      <c r="B445" s="107">
        <v>802</v>
      </c>
      <c r="C445" s="6" t="s">
        <v>289</v>
      </c>
      <c r="D445" s="6" t="s">
        <v>213</v>
      </c>
      <c r="E445" s="6" t="s">
        <v>0</v>
      </c>
      <c r="F445" s="6" t="s">
        <v>0</v>
      </c>
      <c r="G445" s="6" t="s">
        <v>0</v>
      </c>
      <c r="H445" s="51" t="s">
        <v>0</v>
      </c>
      <c r="I445" s="63">
        <v>3230625</v>
      </c>
      <c r="J445" s="75">
        <f t="shared" si="154"/>
        <v>0</v>
      </c>
      <c r="K445" s="75">
        <f t="shared" si="154"/>
        <v>0</v>
      </c>
      <c r="L445" s="75">
        <f t="shared" si="154"/>
        <v>0</v>
      </c>
      <c r="M445" s="74">
        <f t="shared" si="154"/>
        <v>3230625</v>
      </c>
    </row>
    <row r="446" spans="1:13" ht="43.35" customHeight="1">
      <c r="A446" s="10" t="s">
        <v>291</v>
      </c>
      <c r="B446" s="6">
        <v>802</v>
      </c>
      <c r="C446" s="6" t="s">
        <v>289</v>
      </c>
      <c r="D446" s="6" t="s">
        <v>213</v>
      </c>
      <c r="E446" s="6" t="s">
        <v>292</v>
      </c>
      <c r="F446" s="6" t="s">
        <v>0</v>
      </c>
      <c r="G446" s="6" t="s">
        <v>0</v>
      </c>
      <c r="H446" s="51" t="s">
        <v>0</v>
      </c>
      <c r="I446" s="63">
        <v>3230625</v>
      </c>
      <c r="J446" s="75">
        <f t="shared" si="154"/>
        <v>0</v>
      </c>
      <c r="K446" s="75">
        <f t="shared" si="154"/>
        <v>0</v>
      </c>
      <c r="L446" s="75">
        <f t="shared" si="154"/>
        <v>0</v>
      </c>
      <c r="M446" s="74">
        <f t="shared" si="154"/>
        <v>3230625</v>
      </c>
    </row>
    <row r="447" spans="1:13" ht="14.45" customHeight="1">
      <c r="A447" s="10" t="s">
        <v>293</v>
      </c>
      <c r="B447" s="6">
        <v>802</v>
      </c>
      <c r="C447" s="6" t="s">
        <v>289</v>
      </c>
      <c r="D447" s="6" t="s">
        <v>213</v>
      </c>
      <c r="E447" s="6" t="s">
        <v>294</v>
      </c>
      <c r="F447" s="6" t="s">
        <v>0</v>
      </c>
      <c r="G447" s="6" t="s">
        <v>0</v>
      </c>
      <c r="H447" s="51" t="s">
        <v>0</v>
      </c>
      <c r="I447" s="63">
        <v>3230625</v>
      </c>
      <c r="J447" s="75">
        <f t="shared" si="154"/>
        <v>0</v>
      </c>
      <c r="K447" s="75">
        <f t="shared" si="154"/>
        <v>0</v>
      </c>
      <c r="L447" s="75">
        <f t="shared" si="154"/>
        <v>0</v>
      </c>
      <c r="M447" s="74">
        <f t="shared" si="154"/>
        <v>3230625</v>
      </c>
    </row>
    <row r="448" spans="1:13" ht="43.35" customHeight="1">
      <c r="A448" s="11" t="s">
        <v>295</v>
      </c>
      <c r="B448" s="12">
        <v>802</v>
      </c>
      <c r="C448" s="12" t="s">
        <v>289</v>
      </c>
      <c r="D448" s="12" t="s">
        <v>213</v>
      </c>
      <c r="E448" s="12" t="s">
        <v>296</v>
      </c>
      <c r="F448" s="12" t="s">
        <v>0</v>
      </c>
      <c r="G448" s="12" t="s">
        <v>0</v>
      </c>
      <c r="H448" s="52" t="s">
        <v>0</v>
      </c>
      <c r="I448" s="64">
        <v>3230625</v>
      </c>
      <c r="J448" s="64">
        <f t="shared" ref="J448:M448" si="155">J449+J454+J468+J467</f>
        <v>0</v>
      </c>
      <c r="K448" s="64">
        <f t="shared" si="155"/>
        <v>0</v>
      </c>
      <c r="L448" s="64">
        <f t="shared" si="155"/>
        <v>0</v>
      </c>
      <c r="M448" s="64">
        <f t="shared" si="155"/>
        <v>3230625</v>
      </c>
    </row>
    <row r="449" spans="1:14" ht="48.75" customHeight="1">
      <c r="A449" s="29" t="s">
        <v>295</v>
      </c>
      <c r="B449" s="93">
        <v>802</v>
      </c>
      <c r="C449" s="12" t="s">
        <v>289</v>
      </c>
      <c r="D449" s="12" t="s">
        <v>213</v>
      </c>
      <c r="E449" s="6" t="s">
        <v>296</v>
      </c>
      <c r="F449" s="6">
        <v>100</v>
      </c>
      <c r="G449" s="6"/>
      <c r="H449" s="51"/>
      <c r="I449" s="64">
        <v>575800</v>
      </c>
      <c r="J449" s="75">
        <f t="shared" ref="J449:M450" si="156">J450</f>
        <v>0</v>
      </c>
      <c r="K449" s="75">
        <f t="shared" si="156"/>
        <v>0</v>
      </c>
      <c r="L449" s="75">
        <f t="shared" si="156"/>
        <v>0</v>
      </c>
      <c r="M449" s="74">
        <f t="shared" si="156"/>
        <v>575800</v>
      </c>
    </row>
    <row r="450" spans="1:14" ht="42.75" customHeight="1">
      <c r="A450" s="30" t="s">
        <v>40</v>
      </c>
      <c r="B450" s="26">
        <v>802</v>
      </c>
      <c r="C450" s="12" t="s">
        <v>289</v>
      </c>
      <c r="D450" s="12" t="s">
        <v>213</v>
      </c>
      <c r="E450" s="6" t="s">
        <v>296</v>
      </c>
      <c r="F450" s="6">
        <v>120</v>
      </c>
      <c r="G450" s="12"/>
      <c r="H450" s="52"/>
      <c r="I450" s="64">
        <v>575800</v>
      </c>
      <c r="J450" s="75">
        <f t="shared" si="156"/>
        <v>0</v>
      </c>
      <c r="K450" s="75">
        <f t="shared" si="156"/>
        <v>0</v>
      </c>
      <c r="L450" s="75">
        <f t="shared" si="156"/>
        <v>0</v>
      </c>
      <c r="M450" s="74">
        <f t="shared" si="156"/>
        <v>575800</v>
      </c>
    </row>
    <row r="451" spans="1:14" ht="47.25" customHeight="1">
      <c r="A451" s="10" t="s">
        <v>40</v>
      </c>
      <c r="B451" s="6">
        <v>802</v>
      </c>
      <c r="C451" s="26" t="s">
        <v>289</v>
      </c>
      <c r="D451" s="26" t="s">
        <v>213</v>
      </c>
      <c r="E451" s="26" t="s">
        <v>296</v>
      </c>
      <c r="F451" s="26">
        <v>123</v>
      </c>
      <c r="G451" s="12"/>
      <c r="H451" s="52"/>
      <c r="I451" s="64">
        <v>575800</v>
      </c>
      <c r="J451" s="75">
        <f>J452+J453</f>
        <v>0</v>
      </c>
      <c r="K451" s="75">
        <f t="shared" ref="K451:M451" si="157">K452+K453</f>
        <v>0</v>
      </c>
      <c r="L451" s="75">
        <f t="shared" si="157"/>
        <v>0</v>
      </c>
      <c r="M451" s="74">
        <f t="shared" si="157"/>
        <v>575800</v>
      </c>
    </row>
    <row r="452" spans="1:14" ht="21" customHeight="1">
      <c r="A452" s="31" t="s">
        <v>323</v>
      </c>
      <c r="B452" s="94">
        <v>802</v>
      </c>
      <c r="C452" s="26" t="s">
        <v>289</v>
      </c>
      <c r="D452" s="26" t="s">
        <v>213</v>
      </c>
      <c r="E452" s="13" t="s">
        <v>296</v>
      </c>
      <c r="F452" s="26">
        <v>123</v>
      </c>
      <c r="G452" s="26">
        <v>226</v>
      </c>
      <c r="H452" s="53">
        <v>1140</v>
      </c>
      <c r="I452" s="66">
        <v>0</v>
      </c>
      <c r="J452" s="75">
        <v>0</v>
      </c>
      <c r="K452" s="75">
        <v>0</v>
      </c>
      <c r="L452" s="75">
        <v>0</v>
      </c>
      <c r="M452" s="75">
        <v>0</v>
      </c>
    </row>
    <row r="453" spans="1:14" ht="20.25" customHeight="1">
      <c r="A453" s="31" t="s">
        <v>324</v>
      </c>
      <c r="B453" s="94">
        <v>802</v>
      </c>
      <c r="C453" s="26" t="s">
        <v>289</v>
      </c>
      <c r="D453" s="26" t="s">
        <v>213</v>
      </c>
      <c r="E453" s="13" t="s">
        <v>296</v>
      </c>
      <c r="F453" s="26">
        <v>123</v>
      </c>
      <c r="G453" s="26">
        <v>290</v>
      </c>
      <c r="H453" s="53">
        <v>1150</v>
      </c>
      <c r="I453" s="66">
        <v>575800</v>
      </c>
      <c r="J453" s="75"/>
      <c r="K453" s="75"/>
      <c r="L453" s="75"/>
      <c r="M453" s="75">
        <f>I453+J453+K453+L453</f>
        <v>575800</v>
      </c>
    </row>
    <row r="454" spans="1:14" ht="43.35" customHeight="1">
      <c r="A454" s="10" t="s">
        <v>36</v>
      </c>
      <c r="B454" s="6">
        <v>802</v>
      </c>
      <c r="C454" s="6" t="s">
        <v>289</v>
      </c>
      <c r="D454" s="6" t="s">
        <v>213</v>
      </c>
      <c r="E454" s="6" t="s">
        <v>296</v>
      </c>
      <c r="F454" s="6" t="s">
        <v>37</v>
      </c>
      <c r="G454" s="6" t="s">
        <v>0</v>
      </c>
      <c r="H454" s="51" t="s">
        <v>0</v>
      </c>
      <c r="I454" s="63">
        <v>2515200</v>
      </c>
      <c r="J454" s="75">
        <f t="shared" si="154"/>
        <v>0</v>
      </c>
      <c r="K454" s="75">
        <f t="shared" si="154"/>
        <v>0</v>
      </c>
      <c r="L454" s="75">
        <f t="shared" si="154"/>
        <v>0</v>
      </c>
      <c r="M454" s="74">
        <f t="shared" si="154"/>
        <v>2515200</v>
      </c>
    </row>
    <row r="455" spans="1:14" ht="43.35" customHeight="1">
      <c r="A455" s="10" t="s">
        <v>38</v>
      </c>
      <c r="B455" s="6">
        <v>802</v>
      </c>
      <c r="C455" s="6" t="s">
        <v>289</v>
      </c>
      <c r="D455" s="6" t="s">
        <v>213</v>
      </c>
      <c r="E455" s="6" t="s">
        <v>296</v>
      </c>
      <c r="F455" s="6" t="s">
        <v>39</v>
      </c>
      <c r="G455" s="6" t="s">
        <v>0</v>
      </c>
      <c r="H455" s="51" t="s">
        <v>0</v>
      </c>
      <c r="I455" s="63">
        <v>2515200</v>
      </c>
      <c r="J455" s="75">
        <f t="shared" si="154"/>
        <v>0</v>
      </c>
      <c r="K455" s="75">
        <f t="shared" si="154"/>
        <v>0</v>
      </c>
      <c r="L455" s="75">
        <f t="shared" si="154"/>
        <v>0</v>
      </c>
      <c r="M455" s="74">
        <f t="shared" si="154"/>
        <v>2515200</v>
      </c>
    </row>
    <row r="456" spans="1:14" ht="43.35" customHeight="1">
      <c r="A456" s="5" t="s">
        <v>40</v>
      </c>
      <c r="B456" s="6">
        <v>802</v>
      </c>
      <c r="C456" s="6" t="s">
        <v>289</v>
      </c>
      <c r="D456" s="6" t="s">
        <v>213</v>
      </c>
      <c r="E456" s="6" t="s">
        <v>296</v>
      </c>
      <c r="F456" s="6" t="s">
        <v>41</v>
      </c>
      <c r="G456" s="6" t="s">
        <v>0</v>
      </c>
      <c r="H456" s="51" t="s">
        <v>0</v>
      </c>
      <c r="I456" s="63">
        <v>2515200</v>
      </c>
      <c r="J456" s="63">
        <f t="shared" ref="J456:M456" si="158">J457+J459+J461+J464</f>
        <v>0</v>
      </c>
      <c r="K456" s="63">
        <f t="shared" si="158"/>
        <v>0</v>
      </c>
      <c r="L456" s="63">
        <f t="shared" si="158"/>
        <v>0</v>
      </c>
      <c r="M456" s="63">
        <f t="shared" si="158"/>
        <v>2515200</v>
      </c>
    </row>
    <row r="457" spans="1:14" ht="14.45" customHeight="1">
      <c r="A457" s="7" t="s">
        <v>88</v>
      </c>
      <c r="B457" s="13">
        <v>802</v>
      </c>
      <c r="C457" s="13" t="s">
        <v>289</v>
      </c>
      <c r="D457" s="13" t="s">
        <v>213</v>
      </c>
      <c r="E457" s="13" t="s">
        <v>296</v>
      </c>
      <c r="F457" s="13" t="s">
        <v>41</v>
      </c>
      <c r="G457" s="7" t="s">
        <v>89</v>
      </c>
      <c r="H457" s="49" t="s">
        <v>0</v>
      </c>
      <c r="I457" s="65">
        <v>750000</v>
      </c>
      <c r="J457" s="75">
        <f>J458</f>
        <v>0</v>
      </c>
      <c r="K457" s="75">
        <f t="shared" ref="K457:M457" si="159">K458</f>
        <v>0</v>
      </c>
      <c r="L457" s="75">
        <f t="shared" si="159"/>
        <v>0</v>
      </c>
      <c r="M457" s="75">
        <f t="shared" si="159"/>
        <v>750000</v>
      </c>
    </row>
    <row r="458" spans="1:14" ht="45" customHeight="1">
      <c r="A458" s="7" t="s">
        <v>90</v>
      </c>
      <c r="B458" s="13">
        <v>802</v>
      </c>
      <c r="C458" s="13" t="s">
        <v>289</v>
      </c>
      <c r="D458" s="13" t="s">
        <v>213</v>
      </c>
      <c r="E458" s="13" t="s">
        <v>296</v>
      </c>
      <c r="F458" s="13" t="s">
        <v>41</v>
      </c>
      <c r="G458" s="7" t="s">
        <v>89</v>
      </c>
      <c r="H458" s="49" t="s">
        <v>91</v>
      </c>
      <c r="I458" s="65">
        <v>750000</v>
      </c>
      <c r="J458" s="75"/>
      <c r="K458" s="75"/>
      <c r="L458" s="75"/>
      <c r="M458" s="75">
        <f>I458+J458+K458+L458</f>
        <v>750000</v>
      </c>
    </row>
    <row r="459" spans="1:14" ht="14.45" customHeight="1">
      <c r="A459" s="7" t="s">
        <v>58</v>
      </c>
      <c r="B459" s="13">
        <v>802</v>
      </c>
      <c r="C459" s="13" t="s">
        <v>289</v>
      </c>
      <c r="D459" s="13" t="s">
        <v>213</v>
      </c>
      <c r="E459" s="13" t="s">
        <v>296</v>
      </c>
      <c r="F459" s="13" t="s">
        <v>41</v>
      </c>
      <c r="G459" s="7" t="s">
        <v>59</v>
      </c>
      <c r="H459" s="49" t="s">
        <v>0</v>
      </c>
      <c r="I459" s="65">
        <v>90420</v>
      </c>
      <c r="J459" s="75">
        <f>J460</f>
        <v>0</v>
      </c>
      <c r="K459" s="75">
        <f t="shared" ref="K459:M459" si="160">K460</f>
        <v>0</v>
      </c>
      <c r="L459" s="75">
        <f t="shared" si="160"/>
        <v>0</v>
      </c>
      <c r="M459" s="75">
        <f t="shared" si="160"/>
        <v>90420</v>
      </c>
    </row>
    <row r="460" spans="1:14" ht="14.45" customHeight="1">
      <c r="A460" s="7" t="s">
        <v>108</v>
      </c>
      <c r="B460" s="13">
        <v>802</v>
      </c>
      <c r="C460" s="13" t="s">
        <v>289</v>
      </c>
      <c r="D460" s="13" t="s">
        <v>213</v>
      </c>
      <c r="E460" s="13" t="s">
        <v>296</v>
      </c>
      <c r="F460" s="13" t="s">
        <v>41</v>
      </c>
      <c r="G460" s="7" t="s">
        <v>59</v>
      </c>
      <c r="H460" s="49" t="s">
        <v>109</v>
      </c>
      <c r="I460" s="65">
        <v>90420</v>
      </c>
      <c r="J460" s="75"/>
      <c r="K460" s="75"/>
      <c r="L460" s="75"/>
      <c r="M460" s="75">
        <f>I460+J460+K460+L460</f>
        <v>90420</v>
      </c>
    </row>
    <row r="461" spans="1:14" ht="14.45" customHeight="1">
      <c r="A461" s="7" t="s">
        <v>42</v>
      </c>
      <c r="B461" s="13">
        <v>802</v>
      </c>
      <c r="C461" s="13" t="s">
        <v>289</v>
      </c>
      <c r="D461" s="13" t="s">
        <v>213</v>
      </c>
      <c r="E461" s="13" t="s">
        <v>296</v>
      </c>
      <c r="F461" s="13" t="s">
        <v>41</v>
      </c>
      <c r="G461" s="7" t="s">
        <v>43</v>
      </c>
      <c r="H461" s="49" t="s">
        <v>0</v>
      </c>
      <c r="I461" s="65">
        <v>1204200</v>
      </c>
      <c r="J461" s="75">
        <f>J462+J463</f>
        <v>0</v>
      </c>
      <c r="K461" s="75">
        <f t="shared" ref="K461:M461" si="161">K462+K463</f>
        <v>0</v>
      </c>
      <c r="L461" s="75">
        <f t="shared" si="161"/>
        <v>0</v>
      </c>
      <c r="M461" s="75">
        <f t="shared" si="161"/>
        <v>1204200</v>
      </c>
      <c r="N461" s="122"/>
    </row>
    <row r="462" spans="1:14" ht="57.6" customHeight="1">
      <c r="A462" s="7" t="s">
        <v>44</v>
      </c>
      <c r="B462" s="13">
        <v>802</v>
      </c>
      <c r="C462" s="13" t="s">
        <v>289</v>
      </c>
      <c r="D462" s="13" t="s">
        <v>213</v>
      </c>
      <c r="E462" s="13" t="s">
        <v>296</v>
      </c>
      <c r="F462" s="13" t="s">
        <v>41</v>
      </c>
      <c r="G462" s="7" t="s">
        <v>43</v>
      </c>
      <c r="H462" s="49" t="s">
        <v>45</v>
      </c>
      <c r="I462" s="65">
        <v>1204200</v>
      </c>
      <c r="J462" s="75"/>
      <c r="K462" s="75"/>
      <c r="L462" s="75"/>
      <c r="M462" s="75">
        <f>I462+J462+K462+L462</f>
        <v>1204200</v>
      </c>
      <c r="N462" s="123" t="s">
        <v>361</v>
      </c>
    </row>
    <row r="463" spans="1:14" ht="14.45" customHeight="1">
      <c r="A463" s="7" t="s">
        <v>110</v>
      </c>
      <c r="B463" s="13">
        <v>802</v>
      </c>
      <c r="C463" s="13" t="s">
        <v>289</v>
      </c>
      <c r="D463" s="13" t="s">
        <v>213</v>
      </c>
      <c r="E463" s="13" t="s">
        <v>296</v>
      </c>
      <c r="F463" s="13" t="s">
        <v>41</v>
      </c>
      <c r="G463" s="7" t="s">
        <v>43</v>
      </c>
      <c r="H463" s="49" t="s">
        <v>111</v>
      </c>
      <c r="I463" s="65">
        <v>0</v>
      </c>
      <c r="J463" s="75">
        <v>0</v>
      </c>
      <c r="K463" s="75">
        <v>0</v>
      </c>
      <c r="L463" s="75">
        <v>0</v>
      </c>
      <c r="M463" s="75">
        <f>I463+J463+K463+L463</f>
        <v>0</v>
      </c>
    </row>
    <row r="464" spans="1:14" ht="14.45" customHeight="1">
      <c r="A464" s="7" t="s">
        <v>82</v>
      </c>
      <c r="B464" s="13">
        <v>802</v>
      </c>
      <c r="C464" s="13">
        <v>11</v>
      </c>
      <c r="D464" s="13" t="s">
        <v>213</v>
      </c>
      <c r="E464" s="13" t="s">
        <v>296</v>
      </c>
      <c r="F464" s="13" t="s">
        <v>41</v>
      </c>
      <c r="G464" s="7" t="s">
        <v>83</v>
      </c>
      <c r="H464" s="49" t="s">
        <v>0</v>
      </c>
      <c r="I464" s="65">
        <v>470580</v>
      </c>
      <c r="J464" s="65">
        <f t="shared" ref="J464:M464" si="162">J465+J466</f>
        <v>0</v>
      </c>
      <c r="K464" s="65">
        <f t="shared" si="162"/>
        <v>0</v>
      </c>
      <c r="L464" s="65">
        <f t="shared" si="162"/>
        <v>0</v>
      </c>
      <c r="M464" s="65">
        <f t="shared" si="162"/>
        <v>470580</v>
      </c>
    </row>
    <row r="465" spans="1:14" ht="14.45" customHeight="1">
      <c r="A465" s="7" t="s">
        <v>84</v>
      </c>
      <c r="B465" s="13">
        <v>802</v>
      </c>
      <c r="C465" s="13">
        <v>11</v>
      </c>
      <c r="D465" s="13" t="s">
        <v>213</v>
      </c>
      <c r="E465" s="13" t="s">
        <v>296</v>
      </c>
      <c r="F465" s="13" t="s">
        <v>41</v>
      </c>
      <c r="G465" s="7" t="s">
        <v>83</v>
      </c>
      <c r="H465" s="49" t="s">
        <v>85</v>
      </c>
      <c r="I465" s="65">
        <v>466000</v>
      </c>
      <c r="J465" s="75"/>
      <c r="K465" s="75"/>
      <c r="L465" s="75"/>
      <c r="M465" s="75">
        <f>I465+J465+K465+L465</f>
        <v>466000</v>
      </c>
    </row>
    <row r="466" spans="1:14" ht="14.45" customHeight="1">
      <c r="A466" s="33" t="s">
        <v>359</v>
      </c>
      <c r="B466" s="13">
        <v>802</v>
      </c>
      <c r="C466" s="13">
        <v>11</v>
      </c>
      <c r="D466" s="13" t="s">
        <v>213</v>
      </c>
      <c r="E466" s="13" t="s">
        <v>296</v>
      </c>
      <c r="F466" s="13" t="s">
        <v>41</v>
      </c>
      <c r="G466" s="97">
        <v>340</v>
      </c>
      <c r="H466" s="98">
        <v>1121</v>
      </c>
      <c r="I466" s="65">
        <v>4580</v>
      </c>
      <c r="J466" s="75"/>
      <c r="K466" s="75"/>
      <c r="L466" s="75"/>
      <c r="M466" s="75">
        <f>I466+J466+K466+L466</f>
        <v>4580</v>
      </c>
    </row>
    <row r="467" spans="1:14" ht="42" customHeight="1">
      <c r="A467" s="7" t="s">
        <v>110</v>
      </c>
      <c r="B467" s="13">
        <v>802</v>
      </c>
      <c r="C467" s="13">
        <v>11</v>
      </c>
      <c r="D467" s="13" t="s">
        <v>213</v>
      </c>
      <c r="E467" s="13" t="s">
        <v>296</v>
      </c>
      <c r="F467" s="13">
        <v>360</v>
      </c>
      <c r="G467" s="97">
        <v>290</v>
      </c>
      <c r="H467" s="98">
        <v>1146</v>
      </c>
      <c r="I467" s="65">
        <v>44625</v>
      </c>
      <c r="J467" s="75"/>
      <c r="K467" s="75"/>
      <c r="L467" s="75"/>
      <c r="M467" s="75">
        <f>I467+J467+K467+L467</f>
        <v>44625</v>
      </c>
      <c r="N467" s="121" t="s">
        <v>362</v>
      </c>
    </row>
    <row r="468" spans="1:14" ht="14.45" customHeight="1">
      <c r="A468" s="7" t="s">
        <v>110</v>
      </c>
      <c r="B468" s="13">
        <v>802</v>
      </c>
      <c r="C468" s="13">
        <v>11</v>
      </c>
      <c r="D468" s="13" t="s">
        <v>213</v>
      </c>
      <c r="E468" s="13" t="s">
        <v>296</v>
      </c>
      <c r="F468" s="13">
        <v>360</v>
      </c>
      <c r="G468" s="97">
        <v>290</v>
      </c>
      <c r="H468" s="98">
        <v>1150</v>
      </c>
      <c r="I468" s="65">
        <v>95000</v>
      </c>
      <c r="J468" s="75"/>
      <c r="K468" s="75"/>
      <c r="L468" s="75"/>
      <c r="M468" s="75">
        <f>I468+J468+K468+L468</f>
        <v>95000</v>
      </c>
    </row>
    <row r="469" spans="1:14" ht="28.9" customHeight="1">
      <c r="A469" s="14" t="s">
        <v>297</v>
      </c>
      <c r="B469" s="85">
        <v>802</v>
      </c>
      <c r="C469" s="15" t="s">
        <v>197</v>
      </c>
      <c r="D469" s="15" t="s">
        <v>0</v>
      </c>
      <c r="E469" s="15" t="s">
        <v>0</v>
      </c>
      <c r="F469" s="15" t="s">
        <v>0</v>
      </c>
      <c r="G469" s="15" t="s">
        <v>0</v>
      </c>
      <c r="H469" s="50" t="s">
        <v>0</v>
      </c>
      <c r="I469" s="62">
        <v>40000</v>
      </c>
      <c r="J469" s="76">
        <f t="shared" ref="J469:M474" si="163">J470</f>
        <v>0</v>
      </c>
      <c r="K469" s="76">
        <f t="shared" si="163"/>
        <v>0</v>
      </c>
      <c r="L469" s="76">
        <f t="shared" si="163"/>
        <v>0</v>
      </c>
      <c r="M469" s="83">
        <f t="shared" si="163"/>
        <v>40000</v>
      </c>
    </row>
    <row r="470" spans="1:14" ht="28.9" customHeight="1">
      <c r="A470" s="8" t="s">
        <v>298</v>
      </c>
      <c r="B470" s="87">
        <v>802</v>
      </c>
      <c r="C470" s="6" t="s">
        <v>197</v>
      </c>
      <c r="D470" s="6" t="s">
        <v>51</v>
      </c>
      <c r="E470" s="6" t="s">
        <v>0</v>
      </c>
      <c r="F470" s="6" t="s">
        <v>0</v>
      </c>
      <c r="G470" s="6" t="s">
        <v>0</v>
      </c>
      <c r="H470" s="51" t="s">
        <v>0</v>
      </c>
      <c r="I470" s="63">
        <v>40000</v>
      </c>
      <c r="J470" s="75">
        <f t="shared" si="163"/>
        <v>0</v>
      </c>
      <c r="K470" s="75">
        <f t="shared" si="163"/>
        <v>0</v>
      </c>
      <c r="L470" s="75">
        <f t="shared" si="163"/>
        <v>0</v>
      </c>
      <c r="M470" s="74">
        <f t="shared" si="163"/>
        <v>40000</v>
      </c>
    </row>
    <row r="471" spans="1:14" ht="14.45" customHeight="1">
      <c r="A471" s="10" t="s">
        <v>16</v>
      </c>
      <c r="B471" s="6">
        <v>802</v>
      </c>
      <c r="C471" s="6" t="s">
        <v>197</v>
      </c>
      <c r="D471" s="6" t="s">
        <v>51</v>
      </c>
      <c r="E471" s="6" t="s">
        <v>17</v>
      </c>
      <c r="F471" s="6" t="s">
        <v>0</v>
      </c>
      <c r="G471" s="6" t="s">
        <v>0</v>
      </c>
      <c r="H471" s="51" t="s">
        <v>0</v>
      </c>
      <c r="I471" s="63">
        <v>40000</v>
      </c>
      <c r="J471" s="75">
        <f t="shared" si="163"/>
        <v>0</v>
      </c>
      <c r="K471" s="75">
        <f t="shared" si="163"/>
        <v>0</v>
      </c>
      <c r="L471" s="75">
        <f t="shared" si="163"/>
        <v>0</v>
      </c>
      <c r="M471" s="74">
        <f t="shared" si="163"/>
        <v>40000</v>
      </c>
    </row>
    <row r="472" spans="1:14" ht="14.45" customHeight="1">
      <c r="A472" s="10" t="s">
        <v>130</v>
      </c>
      <c r="B472" s="6">
        <v>802</v>
      </c>
      <c r="C472" s="6" t="s">
        <v>197</v>
      </c>
      <c r="D472" s="6" t="s">
        <v>51</v>
      </c>
      <c r="E472" s="6" t="s">
        <v>131</v>
      </c>
      <c r="F472" s="6" t="s">
        <v>0</v>
      </c>
      <c r="G472" s="6" t="s">
        <v>0</v>
      </c>
      <c r="H472" s="51" t="s">
        <v>0</v>
      </c>
      <c r="I472" s="63">
        <v>40000</v>
      </c>
      <c r="J472" s="75">
        <f t="shared" si="163"/>
        <v>0</v>
      </c>
      <c r="K472" s="75">
        <f t="shared" si="163"/>
        <v>0</v>
      </c>
      <c r="L472" s="75">
        <f t="shared" si="163"/>
        <v>0</v>
      </c>
      <c r="M472" s="74">
        <f t="shared" si="163"/>
        <v>40000</v>
      </c>
    </row>
    <row r="473" spans="1:14" ht="28.9" customHeight="1">
      <c r="A473" s="11" t="s">
        <v>299</v>
      </c>
      <c r="B473" s="12">
        <v>802</v>
      </c>
      <c r="C473" s="12" t="s">
        <v>197</v>
      </c>
      <c r="D473" s="12" t="s">
        <v>51</v>
      </c>
      <c r="E473" s="12" t="s">
        <v>300</v>
      </c>
      <c r="F473" s="12" t="s">
        <v>0</v>
      </c>
      <c r="G473" s="12" t="s">
        <v>0</v>
      </c>
      <c r="H473" s="52" t="s">
        <v>0</v>
      </c>
      <c r="I473" s="64">
        <v>40000</v>
      </c>
      <c r="J473" s="75">
        <f t="shared" si="163"/>
        <v>0</v>
      </c>
      <c r="K473" s="75">
        <f t="shared" si="163"/>
        <v>0</v>
      </c>
      <c r="L473" s="75">
        <f t="shared" si="163"/>
        <v>0</v>
      </c>
      <c r="M473" s="74">
        <f t="shared" si="163"/>
        <v>40000</v>
      </c>
    </row>
    <row r="474" spans="1:14" ht="43.35" customHeight="1">
      <c r="A474" s="10" t="s">
        <v>36</v>
      </c>
      <c r="B474" s="6">
        <v>802</v>
      </c>
      <c r="C474" s="6" t="s">
        <v>197</v>
      </c>
      <c r="D474" s="6" t="s">
        <v>51</v>
      </c>
      <c r="E474" s="6" t="s">
        <v>300</v>
      </c>
      <c r="F474" s="6" t="s">
        <v>37</v>
      </c>
      <c r="G474" s="6" t="s">
        <v>0</v>
      </c>
      <c r="H474" s="51" t="s">
        <v>0</v>
      </c>
      <c r="I474" s="63">
        <v>40000</v>
      </c>
      <c r="J474" s="75">
        <f t="shared" si="163"/>
        <v>0</v>
      </c>
      <c r="K474" s="75">
        <f t="shared" si="163"/>
        <v>0</v>
      </c>
      <c r="L474" s="75">
        <f t="shared" si="163"/>
        <v>0</v>
      </c>
      <c r="M474" s="74">
        <f t="shared" si="163"/>
        <v>40000</v>
      </c>
    </row>
    <row r="475" spans="1:14" ht="43.35" customHeight="1">
      <c r="A475" s="10" t="s">
        <v>38</v>
      </c>
      <c r="B475" s="6">
        <v>802</v>
      </c>
      <c r="C475" s="6" t="s">
        <v>197</v>
      </c>
      <c r="D475" s="6" t="s">
        <v>51</v>
      </c>
      <c r="E475" s="6" t="s">
        <v>300</v>
      </c>
      <c r="F475" s="6" t="s">
        <v>39</v>
      </c>
      <c r="G475" s="6" t="s">
        <v>0</v>
      </c>
      <c r="H475" s="51" t="s">
        <v>0</v>
      </c>
      <c r="I475" s="63">
        <v>40000</v>
      </c>
      <c r="J475" s="75">
        <f>J476+J479</f>
        <v>0</v>
      </c>
      <c r="K475" s="75">
        <f t="shared" ref="K475:M475" si="164">K476+K479</f>
        <v>0</v>
      </c>
      <c r="L475" s="75">
        <f t="shared" si="164"/>
        <v>0</v>
      </c>
      <c r="M475" s="74">
        <f t="shared" si="164"/>
        <v>40000</v>
      </c>
    </row>
    <row r="476" spans="1:14" ht="43.35" customHeight="1">
      <c r="A476" s="5" t="s">
        <v>72</v>
      </c>
      <c r="B476" s="6">
        <v>802</v>
      </c>
      <c r="C476" s="6" t="s">
        <v>197</v>
      </c>
      <c r="D476" s="6" t="s">
        <v>51</v>
      </c>
      <c r="E476" s="6" t="s">
        <v>300</v>
      </c>
      <c r="F476" s="6" t="s">
        <v>73</v>
      </c>
      <c r="G476" s="6" t="s">
        <v>0</v>
      </c>
      <c r="H476" s="51" t="s">
        <v>0</v>
      </c>
      <c r="I476" s="63">
        <v>20000</v>
      </c>
      <c r="J476" s="75">
        <f t="shared" ref="J476:M477" si="165">J477</f>
        <v>0</v>
      </c>
      <c r="K476" s="75">
        <f t="shared" si="165"/>
        <v>0</v>
      </c>
      <c r="L476" s="75">
        <f t="shared" si="165"/>
        <v>0</v>
      </c>
      <c r="M476" s="74">
        <f t="shared" si="165"/>
        <v>20000</v>
      </c>
    </row>
    <row r="477" spans="1:14" ht="14.45" customHeight="1">
      <c r="A477" s="7" t="s">
        <v>58</v>
      </c>
      <c r="B477" s="13">
        <v>802</v>
      </c>
      <c r="C477" s="13" t="s">
        <v>197</v>
      </c>
      <c r="D477" s="13" t="s">
        <v>51</v>
      </c>
      <c r="E477" s="13" t="s">
        <v>300</v>
      </c>
      <c r="F477" s="13" t="s">
        <v>73</v>
      </c>
      <c r="G477" s="7" t="s">
        <v>59</v>
      </c>
      <c r="H477" s="49" t="s">
        <v>0</v>
      </c>
      <c r="I477" s="65">
        <v>20000</v>
      </c>
      <c r="J477" s="75">
        <f t="shared" si="165"/>
        <v>0</v>
      </c>
      <c r="K477" s="75">
        <f t="shared" si="165"/>
        <v>0</v>
      </c>
      <c r="L477" s="75">
        <f t="shared" si="165"/>
        <v>0</v>
      </c>
      <c r="M477" s="75">
        <f t="shared" si="165"/>
        <v>20000</v>
      </c>
    </row>
    <row r="478" spans="1:14" ht="28.9" customHeight="1">
      <c r="A478" s="7" t="s">
        <v>80</v>
      </c>
      <c r="B478" s="13">
        <v>802</v>
      </c>
      <c r="C478" s="13" t="s">
        <v>197</v>
      </c>
      <c r="D478" s="13" t="s">
        <v>51</v>
      </c>
      <c r="E478" s="13" t="s">
        <v>300</v>
      </c>
      <c r="F478" s="13" t="s">
        <v>73</v>
      </c>
      <c r="G478" s="7" t="s">
        <v>59</v>
      </c>
      <c r="H478" s="49" t="s">
        <v>81</v>
      </c>
      <c r="I478" s="65">
        <v>20000</v>
      </c>
      <c r="J478" s="75"/>
      <c r="K478" s="75"/>
      <c r="L478" s="75"/>
      <c r="M478" s="75">
        <f>I478+J478+K478+L478</f>
        <v>20000</v>
      </c>
    </row>
    <row r="479" spans="1:14" ht="43.35" customHeight="1">
      <c r="A479" s="5" t="s">
        <v>40</v>
      </c>
      <c r="B479" s="6">
        <v>802</v>
      </c>
      <c r="C479" s="6" t="s">
        <v>197</v>
      </c>
      <c r="D479" s="6" t="s">
        <v>51</v>
      </c>
      <c r="E479" s="6" t="s">
        <v>300</v>
      </c>
      <c r="F479" s="6" t="s">
        <v>41</v>
      </c>
      <c r="G479" s="6" t="s">
        <v>0</v>
      </c>
      <c r="H479" s="51" t="s">
        <v>0</v>
      </c>
      <c r="I479" s="63">
        <v>20000</v>
      </c>
      <c r="J479" s="75">
        <f t="shared" ref="J479:M480" si="166">J480</f>
        <v>0</v>
      </c>
      <c r="K479" s="75">
        <f t="shared" si="166"/>
        <v>0</v>
      </c>
      <c r="L479" s="75">
        <f t="shared" si="166"/>
        <v>0</v>
      </c>
      <c r="M479" s="75">
        <f t="shared" si="166"/>
        <v>20000</v>
      </c>
    </row>
    <row r="480" spans="1:14" ht="14.45" customHeight="1">
      <c r="A480" s="7" t="s">
        <v>58</v>
      </c>
      <c r="B480" s="13">
        <v>802</v>
      </c>
      <c r="C480" s="13" t="s">
        <v>197</v>
      </c>
      <c r="D480" s="13" t="s">
        <v>51</v>
      </c>
      <c r="E480" s="13" t="s">
        <v>300</v>
      </c>
      <c r="F480" s="13" t="s">
        <v>41</v>
      </c>
      <c r="G480" s="7" t="s">
        <v>59</v>
      </c>
      <c r="H480" s="49" t="s">
        <v>0</v>
      </c>
      <c r="I480" s="65">
        <v>20000</v>
      </c>
      <c r="J480" s="75">
        <f t="shared" si="166"/>
        <v>0</v>
      </c>
      <c r="K480" s="75">
        <f t="shared" si="166"/>
        <v>0</v>
      </c>
      <c r="L480" s="75">
        <f t="shared" si="166"/>
        <v>0</v>
      </c>
      <c r="M480" s="75">
        <f t="shared" si="166"/>
        <v>20000</v>
      </c>
    </row>
    <row r="481" spans="1:13" ht="14.45" customHeight="1">
      <c r="A481" s="7" t="s">
        <v>108</v>
      </c>
      <c r="B481" s="13">
        <v>802</v>
      </c>
      <c r="C481" s="13" t="s">
        <v>197</v>
      </c>
      <c r="D481" s="13" t="s">
        <v>51</v>
      </c>
      <c r="E481" s="13" t="s">
        <v>300</v>
      </c>
      <c r="F481" s="13" t="s">
        <v>41</v>
      </c>
      <c r="G481" s="7" t="s">
        <v>59</v>
      </c>
      <c r="H481" s="49" t="s">
        <v>109</v>
      </c>
      <c r="I481" s="65">
        <v>20000</v>
      </c>
      <c r="J481" s="75"/>
      <c r="K481" s="75"/>
      <c r="L481" s="75"/>
      <c r="M481" s="75">
        <f>I481+J481+K481+L481</f>
        <v>20000</v>
      </c>
    </row>
    <row r="482" spans="1:13" ht="28.9" customHeight="1">
      <c r="A482" s="14" t="s">
        <v>301</v>
      </c>
      <c r="B482" s="85">
        <v>802</v>
      </c>
      <c r="C482" s="15" t="s">
        <v>302</v>
      </c>
      <c r="D482" s="15" t="s">
        <v>0</v>
      </c>
      <c r="E482" s="15" t="s">
        <v>0</v>
      </c>
      <c r="F482" s="15" t="s">
        <v>0</v>
      </c>
      <c r="G482" s="15" t="s">
        <v>0</v>
      </c>
      <c r="H482" s="50" t="s">
        <v>0</v>
      </c>
      <c r="I482" s="62">
        <v>4612838.6399999997</v>
      </c>
      <c r="J482" s="76">
        <f t="shared" ref="J482:M484" si="167">J483</f>
        <v>0</v>
      </c>
      <c r="K482" s="76">
        <f t="shared" si="167"/>
        <v>0</v>
      </c>
      <c r="L482" s="76">
        <f t="shared" si="167"/>
        <v>0</v>
      </c>
      <c r="M482" s="83">
        <f t="shared" si="167"/>
        <v>4612838.6399999997</v>
      </c>
    </row>
    <row r="483" spans="1:13" ht="28.9" customHeight="1">
      <c r="A483" s="8" t="s">
        <v>303</v>
      </c>
      <c r="B483" s="87">
        <v>802</v>
      </c>
      <c r="C483" s="6" t="s">
        <v>302</v>
      </c>
      <c r="D483" s="6" t="s">
        <v>33</v>
      </c>
      <c r="E483" s="6" t="s">
        <v>0</v>
      </c>
      <c r="F483" s="6" t="s">
        <v>0</v>
      </c>
      <c r="G483" s="6" t="s">
        <v>0</v>
      </c>
      <c r="H483" s="51" t="s">
        <v>0</v>
      </c>
      <c r="I483" s="63">
        <v>4612838.6399999997</v>
      </c>
      <c r="J483" s="75">
        <f t="shared" si="167"/>
        <v>0</v>
      </c>
      <c r="K483" s="75">
        <f t="shared" si="167"/>
        <v>0</v>
      </c>
      <c r="L483" s="75">
        <f t="shared" si="167"/>
        <v>0</v>
      </c>
      <c r="M483" s="74">
        <f t="shared" si="167"/>
        <v>4612838.6399999997</v>
      </c>
    </row>
    <row r="484" spans="1:13" ht="14.45" customHeight="1">
      <c r="A484" s="10" t="s">
        <v>16</v>
      </c>
      <c r="B484" s="6">
        <v>802</v>
      </c>
      <c r="C484" s="6" t="s">
        <v>302</v>
      </c>
      <c r="D484" s="6" t="s">
        <v>33</v>
      </c>
      <c r="E484" s="6" t="s">
        <v>17</v>
      </c>
      <c r="F484" s="6" t="s">
        <v>0</v>
      </c>
      <c r="G484" s="6" t="s">
        <v>0</v>
      </c>
      <c r="H484" s="51" t="s">
        <v>0</v>
      </c>
      <c r="I484" s="63">
        <v>4612838.6399999997</v>
      </c>
      <c r="J484" s="75">
        <f t="shared" si="167"/>
        <v>0</v>
      </c>
      <c r="K484" s="75">
        <f t="shared" si="167"/>
        <v>0</v>
      </c>
      <c r="L484" s="75">
        <f t="shared" si="167"/>
        <v>0</v>
      </c>
      <c r="M484" s="74">
        <f t="shared" si="167"/>
        <v>4612838.6399999997</v>
      </c>
    </row>
    <row r="485" spans="1:13" ht="14.45" customHeight="1">
      <c r="A485" s="10" t="s">
        <v>304</v>
      </c>
      <c r="B485" s="6">
        <v>802</v>
      </c>
      <c r="C485" s="6" t="s">
        <v>302</v>
      </c>
      <c r="D485" s="6" t="s">
        <v>33</v>
      </c>
      <c r="E485" s="6" t="s">
        <v>305</v>
      </c>
      <c r="F485" s="6" t="s">
        <v>0</v>
      </c>
      <c r="G485" s="6" t="s">
        <v>0</v>
      </c>
      <c r="H485" s="51" t="s">
        <v>0</v>
      </c>
      <c r="I485" s="63">
        <v>4612838.6399999997</v>
      </c>
      <c r="J485" s="75">
        <f>J486+J491</f>
        <v>0</v>
      </c>
      <c r="K485" s="75">
        <f t="shared" ref="K485:M485" si="168">K486+K491</f>
        <v>0</v>
      </c>
      <c r="L485" s="75">
        <f t="shared" si="168"/>
        <v>0</v>
      </c>
      <c r="M485" s="74">
        <f t="shared" si="168"/>
        <v>4612838.6399999997</v>
      </c>
    </row>
    <row r="486" spans="1:13" ht="43.35" customHeight="1">
      <c r="A486" s="11" t="s">
        <v>306</v>
      </c>
      <c r="B486" s="13">
        <v>802</v>
      </c>
      <c r="C486" s="12" t="s">
        <v>302</v>
      </c>
      <c r="D486" s="12" t="s">
        <v>33</v>
      </c>
      <c r="E486" s="12" t="s">
        <v>307</v>
      </c>
      <c r="F486" s="12" t="s">
        <v>0</v>
      </c>
      <c r="G486" s="12" t="s">
        <v>0</v>
      </c>
      <c r="H486" s="52" t="s">
        <v>0</v>
      </c>
      <c r="I486" s="64">
        <v>2941700</v>
      </c>
      <c r="J486" s="75">
        <f t="shared" ref="J486:M489" si="169">J487</f>
        <v>0</v>
      </c>
      <c r="K486" s="75">
        <f t="shared" si="169"/>
        <v>0</v>
      </c>
      <c r="L486" s="75">
        <f t="shared" si="169"/>
        <v>0</v>
      </c>
      <c r="M486" s="74">
        <f t="shared" si="169"/>
        <v>2941700</v>
      </c>
    </row>
    <row r="487" spans="1:13" ht="14.45" customHeight="1">
      <c r="A487" s="10" t="s">
        <v>304</v>
      </c>
      <c r="B487" s="13">
        <v>802</v>
      </c>
      <c r="C487" s="6" t="s">
        <v>302</v>
      </c>
      <c r="D487" s="6" t="s">
        <v>33</v>
      </c>
      <c r="E487" s="6" t="s">
        <v>307</v>
      </c>
      <c r="F487" s="6" t="s">
        <v>308</v>
      </c>
      <c r="G487" s="6" t="s">
        <v>0</v>
      </c>
      <c r="H487" s="51" t="s">
        <v>0</v>
      </c>
      <c r="I487" s="63">
        <v>2941700</v>
      </c>
      <c r="J487" s="75">
        <f t="shared" si="169"/>
        <v>0</v>
      </c>
      <c r="K487" s="75">
        <f t="shared" si="169"/>
        <v>0</v>
      </c>
      <c r="L487" s="75">
        <f t="shared" si="169"/>
        <v>0</v>
      </c>
      <c r="M487" s="74">
        <f t="shared" si="169"/>
        <v>2941700</v>
      </c>
    </row>
    <row r="488" spans="1:13" ht="14.45" customHeight="1">
      <c r="A488" s="10" t="s">
        <v>309</v>
      </c>
      <c r="B488" s="13">
        <v>802</v>
      </c>
      <c r="C488" s="6" t="s">
        <v>302</v>
      </c>
      <c r="D488" s="6" t="s">
        <v>33</v>
      </c>
      <c r="E488" s="6" t="s">
        <v>307</v>
      </c>
      <c r="F488" s="6" t="s">
        <v>310</v>
      </c>
      <c r="G488" s="6" t="s">
        <v>0</v>
      </c>
      <c r="H488" s="51" t="s">
        <v>0</v>
      </c>
      <c r="I488" s="63">
        <v>2941700</v>
      </c>
      <c r="J488" s="75">
        <f t="shared" si="169"/>
        <v>0</v>
      </c>
      <c r="K488" s="75">
        <f t="shared" si="169"/>
        <v>0</v>
      </c>
      <c r="L488" s="75">
        <f t="shared" si="169"/>
        <v>0</v>
      </c>
      <c r="M488" s="74">
        <f t="shared" si="169"/>
        <v>2941700</v>
      </c>
    </row>
    <row r="489" spans="1:13" ht="57.6" customHeight="1">
      <c r="A489" s="5" t="s">
        <v>311</v>
      </c>
      <c r="B489" s="13">
        <v>802</v>
      </c>
      <c r="C489" s="6" t="s">
        <v>302</v>
      </c>
      <c r="D489" s="6" t="s">
        <v>33</v>
      </c>
      <c r="E489" s="6" t="s">
        <v>307</v>
      </c>
      <c r="F489" s="6" t="s">
        <v>312</v>
      </c>
      <c r="G489" s="6" t="s">
        <v>0</v>
      </c>
      <c r="H489" s="51" t="s">
        <v>0</v>
      </c>
      <c r="I489" s="63">
        <v>2941700</v>
      </c>
      <c r="J489" s="75">
        <f t="shared" si="169"/>
        <v>0</v>
      </c>
      <c r="K489" s="75">
        <f t="shared" si="169"/>
        <v>0</v>
      </c>
      <c r="L489" s="75">
        <f t="shared" si="169"/>
        <v>0</v>
      </c>
      <c r="M489" s="74">
        <f t="shared" si="169"/>
        <v>2941700</v>
      </c>
    </row>
    <row r="490" spans="1:13" ht="14.45" customHeight="1">
      <c r="A490" s="7" t="s">
        <v>313</v>
      </c>
      <c r="B490" s="13">
        <v>802</v>
      </c>
      <c r="C490" s="13" t="s">
        <v>302</v>
      </c>
      <c r="D490" s="13" t="s">
        <v>33</v>
      </c>
      <c r="E490" s="13" t="s">
        <v>307</v>
      </c>
      <c r="F490" s="13" t="s">
        <v>312</v>
      </c>
      <c r="G490" s="7" t="s">
        <v>314</v>
      </c>
      <c r="H490" s="49" t="s">
        <v>0</v>
      </c>
      <c r="I490" s="65">
        <v>2941700</v>
      </c>
      <c r="J490" s="75"/>
      <c r="K490" s="75"/>
      <c r="L490" s="75"/>
      <c r="M490" s="75">
        <f>I490+J490+K490+L490</f>
        <v>2941700</v>
      </c>
    </row>
    <row r="491" spans="1:13" ht="116.1" customHeight="1">
      <c r="A491" s="11" t="s">
        <v>315</v>
      </c>
      <c r="B491" s="13">
        <v>802</v>
      </c>
      <c r="C491" s="12" t="s">
        <v>302</v>
      </c>
      <c r="D491" s="12" t="s">
        <v>33</v>
      </c>
      <c r="E491" s="12" t="s">
        <v>316</v>
      </c>
      <c r="F491" s="12" t="s">
        <v>0</v>
      </c>
      <c r="G491" s="12" t="s">
        <v>0</v>
      </c>
      <c r="H491" s="52" t="s">
        <v>0</v>
      </c>
      <c r="I491" s="64">
        <v>1671138.64</v>
      </c>
      <c r="J491" s="75">
        <f t="shared" ref="J491:M493" si="170">J492</f>
        <v>0</v>
      </c>
      <c r="K491" s="75">
        <f t="shared" si="170"/>
        <v>0</v>
      </c>
      <c r="L491" s="75">
        <f t="shared" si="170"/>
        <v>0</v>
      </c>
      <c r="M491" s="74">
        <f t="shared" si="170"/>
        <v>1671138.64</v>
      </c>
    </row>
    <row r="492" spans="1:13" ht="14.45" customHeight="1">
      <c r="A492" s="10" t="s">
        <v>304</v>
      </c>
      <c r="B492" s="13">
        <v>802</v>
      </c>
      <c r="C492" s="6" t="s">
        <v>302</v>
      </c>
      <c r="D492" s="6" t="s">
        <v>33</v>
      </c>
      <c r="E492" s="6" t="s">
        <v>316</v>
      </c>
      <c r="F492" s="6" t="s">
        <v>308</v>
      </c>
      <c r="G492" s="6" t="s">
        <v>0</v>
      </c>
      <c r="H492" s="51" t="s">
        <v>0</v>
      </c>
      <c r="I492" s="63">
        <v>1671138.64</v>
      </c>
      <c r="J492" s="75">
        <f t="shared" si="170"/>
        <v>0</v>
      </c>
      <c r="K492" s="75">
        <f t="shared" si="170"/>
        <v>0</v>
      </c>
      <c r="L492" s="75">
        <f t="shared" si="170"/>
        <v>0</v>
      </c>
      <c r="M492" s="75">
        <f t="shared" si="170"/>
        <v>1671138.64</v>
      </c>
    </row>
    <row r="493" spans="1:13" ht="14.45" customHeight="1">
      <c r="A493" s="5" t="s">
        <v>317</v>
      </c>
      <c r="B493" s="13">
        <v>802</v>
      </c>
      <c r="C493" s="6" t="s">
        <v>302</v>
      </c>
      <c r="D493" s="6" t="s">
        <v>33</v>
      </c>
      <c r="E493" s="6" t="s">
        <v>316</v>
      </c>
      <c r="F493" s="6" t="s">
        <v>318</v>
      </c>
      <c r="G493" s="6" t="s">
        <v>0</v>
      </c>
      <c r="H493" s="51" t="s">
        <v>0</v>
      </c>
      <c r="I493" s="63">
        <v>1671138.64</v>
      </c>
      <c r="J493" s="75">
        <f t="shared" si="170"/>
        <v>0</v>
      </c>
      <c r="K493" s="75">
        <f t="shared" si="170"/>
        <v>0</v>
      </c>
      <c r="L493" s="75">
        <f t="shared" si="170"/>
        <v>0</v>
      </c>
      <c r="M493" s="75">
        <f t="shared" si="170"/>
        <v>1671138.64</v>
      </c>
    </row>
    <row r="494" spans="1:13" ht="14.45" customHeight="1">
      <c r="A494" s="7" t="s">
        <v>313</v>
      </c>
      <c r="B494" s="13">
        <v>802</v>
      </c>
      <c r="C494" s="13" t="s">
        <v>302</v>
      </c>
      <c r="D494" s="13" t="s">
        <v>33</v>
      </c>
      <c r="E494" s="13" t="s">
        <v>316</v>
      </c>
      <c r="F494" s="13" t="s">
        <v>318</v>
      </c>
      <c r="G494" s="7" t="s">
        <v>314</v>
      </c>
      <c r="H494" s="49" t="s">
        <v>0</v>
      </c>
      <c r="I494" s="65">
        <v>1671138.64</v>
      </c>
      <c r="J494" s="75"/>
      <c r="K494" s="75"/>
      <c r="L494" s="75"/>
      <c r="M494" s="75">
        <f>I494+J494+K494+L494</f>
        <v>1671138.64</v>
      </c>
    </row>
  </sheetData>
  <mergeCells count="2">
    <mergeCell ref="A3:I3"/>
    <mergeCell ref="E2:M2"/>
  </mergeCells>
  <pageMargins left="0.39370078740157483" right="0.39370078740157483" top="0.39370078740157483" bottom="0.39370078740157483" header="0.31496062992125984" footer="0.31496062992125984"/>
  <pageSetup paperSize="9" scale="51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</vt:lpstr>
      <vt:lpstr>'Приложение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2017-05-15T00:46:02Z</dcterms:modified>
</cp:coreProperties>
</file>