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45" yWindow="105" windowWidth="14850" windowHeight="12375"/>
  </bookViews>
  <sheets>
    <sheet name="табл 1 свод" sheetId="4" r:id="rId1"/>
  </sheets>
  <externalReferences>
    <externalReference r:id="rId2"/>
    <externalReference r:id="rId3"/>
    <externalReference r:id="rId4"/>
  </externalReferences>
  <definedNames>
    <definedName name="_xlnm.Print_Area" localSheetId="0">'табл 1 свод'!$A$1:$G$94</definedName>
  </definedNames>
  <calcPr calcId="124519"/>
</workbook>
</file>

<file path=xl/calcChain.xml><?xml version="1.0" encoding="utf-8"?>
<calcChain xmlns="http://schemas.openxmlformats.org/spreadsheetml/2006/main">
  <c r="G92" i="4"/>
  <c r="G91"/>
  <c r="G89"/>
  <c r="G88"/>
  <c r="G94"/>
  <c r="G83"/>
  <c r="G81"/>
  <c r="G24"/>
  <c r="G17"/>
  <c r="G15"/>
  <c r="G14"/>
  <c r="F93" l="1"/>
  <c r="F20"/>
  <c r="F23" s="1"/>
  <c r="F16"/>
  <c r="E93"/>
  <c r="E23"/>
  <c r="E21"/>
  <c r="E16"/>
  <c r="G20"/>
  <c r="G21" s="1"/>
  <c r="G23"/>
  <c r="G16"/>
  <c r="G93"/>
  <c r="F21" l="1"/>
  <c r="D93"/>
  <c r="D85" l="1"/>
  <c r="D15"/>
  <c r="D16" s="1"/>
  <c r="D23" l="1"/>
  <c r="D21"/>
</calcChain>
</file>

<file path=xl/sharedStrings.xml><?xml version="1.0" encoding="utf-8"?>
<sst xmlns="http://schemas.openxmlformats.org/spreadsheetml/2006/main" count="182" uniqueCount="119">
  <si>
    <t>человек</t>
  </si>
  <si>
    <t>№ стр.</t>
  </si>
  <si>
    <t>отчет</t>
  </si>
  <si>
    <t>j5:j6</t>
  </si>
  <si>
    <t>k5</t>
  </si>
  <si>
    <t>Единица измерения</t>
  </si>
  <si>
    <t>Cреднегодовая численность населения</t>
  </si>
  <si>
    <t>Численность тpудоспособного населения в трудоспособном возрасте</t>
  </si>
  <si>
    <t>Численность занятых всеми видами  экономической деятельности</t>
  </si>
  <si>
    <t>Численность занятых всеми видами  экономической деятельности к  численности постоянного населения</t>
  </si>
  <si>
    <t>%</t>
  </si>
  <si>
    <t>Численность занятых на предприятиях и организациях</t>
  </si>
  <si>
    <t xml:space="preserve">Лица в трудоспособном возрасте, не занятые каким-либо видом деятельности и учебой (среднегодовая) </t>
  </si>
  <si>
    <t>из них безработные</t>
  </si>
  <si>
    <t>Экономически активное население</t>
  </si>
  <si>
    <t>Уровень общей безработицы, в % к экономически активному населению</t>
  </si>
  <si>
    <t>официально признанные безработные</t>
  </si>
  <si>
    <t>Уровень официально зарегистрированной безработицы, в % к экономически активному населению</t>
  </si>
  <si>
    <t>Сpеднемесячная заpаботная плата pаботников предприятий и организаций</t>
  </si>
  <si>
    <t>руб.</t>
  </si>
  <si>
    <t xml:space="preserve"> Производство важнейших видов промышленной продукции</t>
  </si>
  <si>
    <t>Руды и концентраты золотосодержащие: по месту регистрации</t>
  </si>
  <si>
    <t>килограмм</t>
  </si>
  <si>
    <t>по месту добычи</t>
  </si>
  <si>
    <t>Концентраты оловянные</t>
  </si>
  <si>
    <t>тонн</t>
  </si>
  <si>
    <t>Концентраты сурьмяные (в пересчете на 30% содержание сурьмы)</t>
  </si>
  <si>
    <t>Материалы строительные нерудные</t>
  </si>
  <si>
    <t>тыс. куб. метров</t>
  </si>
  <si>
    <t>Алмазы природные несортированные</t>
  </si>
  <si>
    <t xml:space="preserve"> тыс. долларов</t>
  </si>
  <si>
    <t>Книги, брошюры, листовки печатные</t>
  </si>
  <si>
    <t>млн. штук</t>
  </si>
  <si>
    <t>Газеты (экземпляров, тираж условный /в 4-х полосном исчислении формата А2/)</t>
  </si>
  <si>
    <t>Журналы (листок-оттисков)</t>
  </si>
  <si>
    <t>млн.штук</t>
  </si>
  <si>
    <t>Алмазы природные обработанные, кроме технических, ненанизанные, неоправленные и незакреплённые</t>
  </si>
  <si>
    <t>тыс. долларов</t>
  </si>
  <si>
    <t>карат</t>
  </si>
  <si>
    <t>Ювелирные изделия в фактических ценах (без НДС и акциза)</t>
  </si>
  <si>
    <t>тыс. руб.</t>
  </si>
  <si>
    <t>Изделия народных художественных промыслов</t>
  </si>
  <si>
    <t>Изделия из камнесамоцветов</t>
  </si>
  <si>
    <t>Добыча каменного угля открытым способом</t>
  </si>
  <si>
    <t>тыс. тонн</t>
  </si>
  <si>
    <t>Добыча каменного угля подземным способом</t>
  </si>
  <si>
    <t>тыс.тонн</t>
  </si>
  <si>
    <t>Концентрат каменного угля</t>
  </si>
  <si>
    <t>Уголь бурый рядовой (лигнит)</t>
  </si>
  <si>
    <t>Нефть добытая</t>
  </si>
  <si>
    <t>Газ нефтяной попутный (газ горючий природный нефтяных месторождений)</t>
  </si>
  <si>
    <t>млн. куб. метров</t>
  </si>
  <si>
    <t>Газ горючий природный (газ естественный)</t>
  </si>
  <si>
    <t>Конденсат газовый нестабильный</t>
  </si>
  <si>
    <t>Конденсат газовый стабильный</t>
  </si>
  <si>
    <t>Электроэнергия - всего</t>
  </si>
  <si>
    <t>млн.квт.ч.</t>
  </si>
  <si>
    <t>Тепловая энергия - всего</t>
  </si>
  <si>
    <t>млн. кВт-часов</t>
  </si>
  <si>
    <t>Мясо и субпродукты пищевые убойных животных</t>
  </si>
  <si>
    <t>Мясо и субпродукты пищевые домашней птицы</t>
  </si>
  <si>
    <t>Изделия колбасные</t>
  </si>
  <si>
    <t>Полуфабрикаты мясные (мясосодержащие) охлажденные, подмороженные и замороженные</t>
  </si>
  <si>
    <t>Рыба и продукты рыбные переработанные и консервированные</t>
  </si>
  <si>
    <t>Цельномолочная продукция (в пересчете на молоко)</t>
  </si>
  <si>
    <t xml:space="preserve">Масло сливочное </t>
  </si>
  <si>
    <t>Мука из зерновых культур, овощных и других растительных культур; смеси из них</t>
  </si>
  <si>
    <t>Комбикорма</t>
  </si>
  <si>
    <t>Хлеб и хлебобулочные изделия</t>
  </si>
  <si>
    <t>Изделия макаронные без начинки, не подвергнутые тепловой обработке или не приготовленные каким-либо другим способом</t>
  </si>
  <si>
    <t>Алкогольная продукция -всего</t>
  </si>
  <si>
    <t>тыс.дкл</t>
  </si>
  <si>
    <t>Пиво, кроме отходов пивоварения</t>
  </si>
  <si>
    <t>тыс. дкл</t>
  </si>
  <si>
    <t xml:space="preserve"> Численность сельскохозяйственных животных: </t>
  </si>
  <si>
    <t xml:space="preserve">       - КРС</t>
  </si>
  <si>
    <t>голов</t>
  </si>
  <si>
    <t xml:space="preserve">           - в том числе коров</t>
  </si>
  <si>
    <t xml:space="preserve">       - лошадей</t>
  </si>
  <si>
    <t xml:space="preserve">       - свиней</t>
  </si>
  <si>
    <t xml:space="preserve">       - оленей</t>
  </si>
  <si>
    <t xml:space="preserve">       - птиц</t>
  </si>
  <si>
    <t xml:space="preserve"> Объем производства сельскохозяйственной продукции:</t>
  </si>
  <si>
    <t xml:space="preserve">       - скота и птицы в живом весе</t>
  </si>
  <si>
    <t xml:space="preserve">       - молока</t>
  </si>
  <si>
    <t xml:space="preserve">       - яиц</t>
  </si>
  <si>
    <t>тыс.шт.</t>
  </si>
  <si>
    <t xml:space="preserve">       - рыбодобыча</t>
  </si>
  <si>
    <t xml:space="preserve">       - картофеля</t>
  </si>
  <si>
    <t xml:space="preserve">       - овощей</t>
  </si>
  <si>
    <t xml:space="preserve">       - зерна</t>
  </si>
  <si>
    <t>Объем отгруженных товаров собственного производства, выполненных работ и услуг собственными силами (в действующих ценах без НДС и акциза)</t>
  </si>
  <si>
    <t>тыс.pуб.</t>
  </si>
  <si>
    <t xml:space="preserve">             в  ценах  предыдущего года</t>
  </si>
  <si>
    <t>Объем розничной торговли в действующих ценах</t>
  </si>
  <si>
    <t xml:space="preserve">             в сопоставимых ценах, в % к предыдущему году</t>
  </si>
  <si>
    <t>Платные услуги населению в действующих ценах</t>
  </si>
  <si>
    <t xml:space="preserve">Производство потребительских товаров  в действующих ценах </t>
  </si>
  <si>
    <t>тыс.руб</t>
  </si>
  <si>
    <t>Налоговые доходы по всем уровням</t>
  </si>
  <si>
    <t>х</t>
  </si>
  <si>
    <t>Налоговые доходы местного бюджета</t>
  </si>
  <si>
    <t>Средства, передаваемые на безвозмездной и безвозвратных основах (дотация)</t>
  </si>
  <si>
    <t>Всего доходов по территории</t>
  </si>
  <si>
    <t>Всего доходов местного бюджета</t>
  </si>
  <si>
    <t>Расходы местного бюджета</t>
  </si>
  <si>
    <t xml:space="preserve"> % дотации в местном бюджете</t>
  </si>
  <si>
    <t>Инвестиции за счет всех источников</t>
  </si>
  <si>
    <t>стат</t>
  </si>
  <si>
    <t>Приложение № 1</t>
  </si>
  <si>
    <t>к постановлению главы города</t>
  </si>
  <si>
    <t>x</t>
  </si>
  <si>
    <t>№ _____ от "_____"__________2018г.</t>
  </si>
  <si>
    <t>Приложение 1</t>
  </si>
  <si>
    <t>к Постановлению главы</t>
  </si>
  <si>
    <t>Основные показатели социально-экономического развития МО «Город Удачный» за 9 месяцев 2018 года</t>
  </si>
  <si>
    <t>9 м 2018</t>
  </si>
  <si>
    <t>оценка</t>
  </si>
  <si>
    <r>
      <t>от"</t>
    </r>
    <r>
      <rPr>
        <u/>
        <sz val="14"/>
        <color indexed="8"/>
        <rFont val="Times New Roman"/>
        <family val="1"/>
        <charset val="204"/>
      </rPr>
      <t>19</t>
    </r>
    <r>
      <rPr>
        <sz val="14"/>
        <color indexed="8"/>
        <rFont val="Times New Roman"/>
        <family val="1"/>
        <charset val="204"/>
      </rPr>
      <t xml:space="preserve">" </t>
    </r>
    <r>
      <rPr>
        <u/>
        <sz val="14"/>
        <color indexed="8"/>
        <rFont val="Times New Roman"/>
        <family val="1"/>
        <charset val="204"/>
      </rPr>
      <t>11</t>
    </r>
    <r>
      <rPr>
        <sz val="14"/>
        <color indexed="8"/>
        <rFont val="Times New Roman"/>
        <family val="1"/>
        <charset val="204"/>
      </rPr>
      <t xml:space="preserve"> 2018 № </t>
    </r>
    <r>
      <rPr>
        <u/>
        <sz val="14"/>
        <color indexed="8"/>
        <rFont val="Times New Roman"/>
        <family val="1"/>
        <charset val="204"/>
      </rPr>
      <t>593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</si>
</sst>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4"/>
      <color indexed="8"/>
      <name val="Times New Roman"/>
      <family val="1"/>
      <charset val="204"/>
    </font>
    <font>
      <sz val="14"/>
      <color indexed="9"/>
      <name val="Times New Roman"/>
      <family val="1"/>
    </font>
    <font>
      <b/>
      <i/>
      <sz val="9"/>
      <color indexed="3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0"/>
      <color indexed="8"/>
      <name val="Arial Cyr"/>
      <charset val="1"/>
    </font>
    <font>
      <b/>
      <sz val="10"/>
      <color indexed="8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4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1" applyFont="1" applyFill="1" applyProtection="1"/>
    <xf numFmtId="0" fontId="2" fillId="0" borderId="0" xfId="1" applyAlignment="1" applyProtection="1">
      <alignment wrapText="1"/>
    </xf>
    <xf numFmtId="0" fontId="2" fillId="0" borderId="0" xfId="1" applyProtection="1"/>
    <xf numFmtId="0" fontId="5" fillId="0" borderId="0" xfId="1" applyFont="1" applyFill="1" applyAlignment="1" applyProtection="1">
      <alignment horizontal="left" vertical="top"/>
    </xf>
    <xf numFmtId="0" fontId="1" fillId="0" borderId="0" xfId="1" applyFont="1" applyFill="1" applyBorder="1" applyAlignment="1" applyProtection="1">
      <alignment vertical="top"/>
    </xf>
    <xf numFmtId="0" fontId="2" fillId="0" borderId="0" xfId="1" applyBorder="1" applyAlignment="1" applyProtection="1"/>
    <xf numFmtId="0" fontId="6" fillId="0" borderId="0" xfId="1" applyFont="1" applyFill="1" applyAlignment="1" applyProtection="1">
      <alignment horizontal="left" vertical="top"/>
    </xf>
    <xf numFmtId="0" fontId="1" fillId="0" borderId="0" xfId="1" applyFont="1" applyFill="1" applyAlignment="1" applyProtection="1">
      <alignment horizontal="left" vertical="top"/>
    </xf>
    <xf numFmtId="0" fontId="7" fillId="0" borderId="0" xfId="1" applyFont="1" applyFill="1" applyAlignment="1" applyProtection="1">
      <alignment horizontal="left" vertical="top"/>
    </xf>
    <xf numFmtId="0" fontId="8" fillId="0" borderId="0" xfId="1" applyFont="1" applyFill="1" applyAlignment="1" applyProtection="1">
      <alignment horizontal="center" vertical="top" wrapText="1"/>
      <protection hidden="1"/>
    </xf>
    <xf numFmtId="0" fontId="9" fillId="0" borderId="0" xfId="1" applyFont="1" applyFill="1" applyBorder="1" applyAlignment="1" applyProtection="1">
      <alignment horizontal="right" vertical="top"/>
    </xf>
    <xf numFmtId="0" fontId="9" fillId="0" borderId="0" xfId="1" applyFont="1" applyFill="1" applyBorder="1" applyAlignment="1" applyProtection="1">
      <alignment horizontal="right" vertical="top"/>
      <protection locked="0"/>
    </xf>
    <xf numFmtId="0" fontId="10" fillId="0" borderId="0" xfId="1" applyFont="1" applyFill="1" applyAlignment="1" applyProtection="1">
      <alignment horizontal="left" vertical="top"/>
    </xf>
    <xf numFmtId="0" fontId="2" fillId="0" borderId="14" xfId="1" applyBorder="1" applyProtection="1"/>
    <xf numFmtId="0" fontId="3" fillId="0" borderId="2" xfId="1" applyFont="1" applyBorder="1" applyAlignment="1" applyProtection="1">
      <alignment wrapText="1"/>
    </xf>
    <xf numFmtId="0" fontId="2" fillId="0" borderId="2" xfId="1" applyBorder="1" applyProtection="1"/>
    <xf numFmtId="3" fontId="11" fillId="0" borderId="0" xfId="1" applyNumberFormat="1" applyFont="1" applyProtection="1"/>
    <xf numFmtId="0" fontId="12" fillId="0" borderId="0" xfId="1" applyFont="1" applyFill="1" applyAlignment="1" applyProtection="1">
      <alignment horizontal="left" vertical="top"/>
    </xf>
    <xf numFmtId="0" fontId="2" fillId="0" borderId="0" xfId="1" applyBorder="1" applyProtection="1"/>
    <xf numFmtId="0" fontId="3" fillId="0" borderId="14" xfId="1" applyFont="1" applyBorder="1" applyAlignment="1" applyProtection="1">
      <alignment wrapText="1"/>
    </xf>
    <xf numFmtId="0" fontId="9" fillId="3" borderId="12" xfId="1" applyFont="1" applyFill="1" applyBorder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center" vertical="center" wrapText="1"/>
      <protection hidden="1"/>
    </xf>
    <xf numFmtId="0" fontId="14" fillId="0" borderId="5" xfId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4" borderId="12" xfId="1" applyFont="1" applyFill="1" applyBorder="1" applyAlignment="1" applyProtection="1">
      <alignment horizontal="center"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16" fillId="7" borderId="10" xfId="1" applyFont="1" applyFill="1" applyBorder="1" applyAlignment="1" applyProtection="1">
      <alignment horizontal="center" vertical="center" wrapText="1"/>
      <protection locked="0"/>
    </xf>
    <xf numFmtId="0" fontId="14" fillId="4" borderId="10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10" borderId="10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vertical="top"/>
    </xf>
    <xf numFmtId="0" fontId="9" fillId="0" borderId="15" xfId="1" applyFont="1" applyFill="1" applyBorder="1" applyAlignment="1" applyProtection="1">
      <alignment horizontal="center" vertical="center" wrapText="1"/>
      <protection hidden="1"/>
    </xf>
    <xf numFmtId="0" fontId="14" fillId="0" borderId="16" xfId="1" applyFont="1" applyFill="1" applyBorder="1" applyAlignment="1" applyProtection="1">
      <alignment horizontal="center" vertical="center" wrapText="1"/>
    </xf>
    <xf numFmtId="0" fontId="14" fillId="0" borderId="17" xfId="1" applyFont="1" applyFill="1" applyBorder="1" applyAlignment="1" applyProtection="1">
      <alignment horizontal="center" vertical="center" wrapText="1"/>
    </xf>
    <xf numFmtId="3" fontId="16" fillId="2" borderId="10" xfId="1" applyNumberFormat="1" applyFont="1" applyFill="1" applyBorder="1" applyAlignment="1" applyProtection="1">
      <alignment horizontal="center" vertical="center"/>
    </xf>
    <xf numFmtId="4" fontId="16" fillId="2" borderId="10" xfId="1" applyNumberFormat="1" applyFont="1" applyFill="1" applyBorder="1" applyAlignment="1" applyProtection="1">
      <alignment horizontal="center" vertical="center"/>
    </xf>
    <xf numFmtId="3" fontId="17" fillId="2" borderId="10" xfId="1" applyNumberFormat="1" applyFont="1" applyFill="1" applyBorder="1" applyAlignment="1" applyProtection="1">
      <alignment horizontal="center" vertical="center"/>
    </xf>
    <xf numFmtId="4" fontId="16" fillId="0" borderId="10" xfId="1" applyNumberFormat="1" applyFont="1" applyFill="1" applyBorder="1" applyAlignment="1" applyProtection="1">
      <alignment horizontal="center" vertical="center"/>
    </xf>
    <xf numFmtId="4" fontId="16" fillId="4" borderId="12" xfId="1" applyNumberFormat="1" applyFont="1" applyFill="1" applyBorder="1" applyAlignment="1" applyProtection="1">
      <alignment horizontal="center" vertical="center"/>
    </xf>
    <xf numFmtId="164" fontId="16" fillId="7" borderId="10" xfId="1" applyNumberFormat="1" applyFont="1" applyFill="1" applyBorder="1" applyAlignment="1" applyProtection="1">
      <alignment horizontal="center" vertical="center"/>
    </xf>
    <xf numFmtId="164" fontId="16" fillId="0" borderId="10" xfId="1" applyNumberFormat="1" applyFont="1" applyFill="1" applyBorder="1" applyAlignment="1" applyProtection="1">
      <alignment horizontal="center" vertical="center"/>
    </xf>
    <xf numFmtId="4" fontId="16" fillId="4" borderId="10" xfId="1" applyNumberFormat="1" applyFont="1" applyFill="1" applyBorder="1" applyAlignment="1" applyProtection="1">
      <alignment horizontal="center" vertical="center"/>
    </xf>
    <xf numFmtId="3" fontId="17" fillId="6" borderId="10" xfId="1" applyNumberFormat="1" applyFont="1" applyFill="1" applyBorder="1" applyAlignment="1" applyProtection="1">
      <alignment horizontal="center" vertical="center"/>
    </xf>
    <xf numFmtId="164" fontId="16" fillId="0" borderId="11" xfId="1" applyNumberFormat="1" applyFont="1" applyFill="1" applyBorder="1" applyAlignment="1" applyProtection="1">
      <alignment horizontal="center" vertical="center"/>
    </xf>
    <xf numFmtId="3" fontId="16" fillId="2" borderId="11" xfId="1" applyNumberFormat="1" applyFont="1" applyFill="1" applyBorder="1" applyAlignment="1" applyProtection="1">
      <alignment horizontal="center" vertical="center"/>
    </xf>
    <xf numFmtId="0" fontId="17" fillId="2" borderId="9" xfId="1" applyFont="1" applyFill="1" applyBorder="1" applyAlignment="1" applyProtection="1">
      <alignment horizontal="center" vertical="center"/>
    </xf>
    <xf numFmtId="0" fontId="17" fillId="0" borderId="10" xfId="1" applyFont="1" applyFill="1" applyBorder="1" applyAlignment="1" applyProtection="1">
      <alignment horizontal="center" vertical="center"/>
    </xf>
    <xf numFmtId="3" fontId="16" fillId="0" borderId="10" xfId="1" applyNumberFormat="1" applyFont="1" applyFill="1" applyBorder="1" applyAlignment="1" applyProtection="1">
      <alignment horizontal="center" vertical="center"/>
    </xf>
    <xf numFmtId="3" fontId="17" fillId="0" borderId="10" xfId="1" applyNumberFormat="1" applyFont="1" applyFill="1" applyBorder="1" applyAlignment="1" applyProtection="1">
      <alignment horizontal="center" vertical="center"/>
    </xf>
    <xf numFmtId="4" fontId="16" fillId="11" borderId="10" xfId="1" applyNumberFormat="1" applyFont="1" applyFill="1" applyBorder="1" applyAlignment="1" applyProtection="1">
      <alignment horizontal="center" vertical="center"/>
    </xf>
    <xf numFmtId="3" fontId="16" fillId="0" borderId="13" xfId="1" applyNumberFormat="1" applyFont="1" applyFill="1" applyBorder="1" applyAlignment="1" applyProtection="1">
      <alignment horizontal="center" vertical="center"/>
    </xf>
    <xf numFmtId="0" fontId="14" fillId="4" borderId="18" xfId="1" applyFont="1" applyFill="1" applyBorder="1" applyAlignment="1" applyProtection="1">
      <alignment horizontal="center" vertical="center" wrapText="1"/>
    </xf>
    <xf numFmtId="3" fontId="16" fillId="5" borderId="18" xfId="1" applyNumberFormat="1" applyFont="1" applyFill="1" applyBorder="1" applyAlignment="1" applyProtection="1">
      <alignment horizontal="center" vertical="center"/>
    </xf>
    <xf numFmtId="0" fontId="15" fillId="3" borderId="21" xfId="1" applyFont="1" applyFill="1" applyBorder="1" applyAlignment="1" applyProtection="1">
      <alignment horizontal="left" vertical="center" wrapText="1"/>
    </xf>
    <xf numFmtId="0" fontId="15" fillId="0" borderId="22" xfId="1" applyFont="1" applyFill="1" applyBorder="1" applyAlignment="1" applyProtection="1">
      <alignment horizontal="left" vertical="center" wrapText="1"/>
    </xf>
    <xf numFmtId="0" fontId="15" fillId="0" borderId="23" xfId="1" applyFont="1" applyFill="1" applyBorder="1" applyAlignment="1" applyProtection="1">
      <alignment horizontal="left" vertical="center" wrapText="1"/>
    </xf>
    <xf numFmtId="0" fontId="16" fillId="7" borderId="22" xfId="1" applyFont="1" applyFill="1" applyBorder="1" applyAlignment="1">
      <alignment horizontal="left" vertical="center" wrapText="1"/>
    </xf>
    <xf numFmtId="0" fontId="16" fillId="7" borderId="22" xfId="1" applyFont="1" applyFill="1" applyBorder="1" applyAlignment="1" applyProtection="1">
      <alignment horizontal="left" vertical="center" wrapText="1"/>
      <protection locked="0"/>
    </xf>
    <xf numFmtId="0" fontId="14" fillId="3" borderId="22" xfId="1" applyFont="1" applyFill="1" applyBorder="1" applyAlignment="1" applyProtection="1">
      <alignment horizontal="left" vertical="center" wrapText="1"/>
    </xf>
    <xf numFmtId="0" fontId="15" fillId="0" borderId="24" xfId="1" applyFont="1" applyFill="1" applyBorder="1" applyAlignment="1" applyProtection="1">
      <alignment horizontal="left" vertical="center" wrapText="1"/>
    </xf>
    <xf numFmtId="0" fontId="18" fillId="0" borderId="22" xfId="1" applyFont="1" applyFill="1" applyBorder="1" applyAlignment="1" applyProtection="1">
      <alignment horizontal="left" vertical="center" wrapText="1"/>
    </xf>
    <xf numFmtId="0" fontId="15" fillId="9" borderId="22" xfId="1" applyFont="1" applyFill="1" applyBorder="1" applyAlignment="1" applyProtection="1">
      <alignment horizontal="left" vertical="center" wrapText="1"/>
    </xf>
    <xf numFmtId="0" fontId="15" fillId="0" borderId="25" xfId="1" applyFont="1" applyFill="1" applyBorder="1" applyAlignment="1" applyProtection="1">
      <alignment horizontal="left" vertical="center" wrapText="1"/>
    </xf>
    <xf numFmtId="0" fontId="14" fillId="0" borderId="28" xfId="1" applyFont="1" applyFill="1" applyBorder="1" applyAlignment="1" applyProtection="1">
      <alignment horizontal="center" vertical="center" wrapText="1"/>
    </xf>
    <xf numFmtId="0" fontId="14" fillId="3" borderId="29" xfId="1" applyFont="1" applyFill="1" applyBorder="1" applyAlignment="1" applyProtection="1">
      <alignment horizontal="center" vertical="center"/>
    </xf>
    <xf numFmtId="0" fontId="14" fillId="0" borderId="30" xfId="1" applyFont="1" applyFill="1" applyBorder="1" applyAlignment="1" applyProtection="1">
      <alignment horizontal="center" vertical="center"/>
    </xf>
    <xf numFmtId="0" fontId="14" fillId="0" borderId="31" xfId="1" applyFont="1" applyFill="1" applyBorder="1" applyAlignment="1" applyProtection="1">
      <alignment horizontal="center" vertical="center"/>
    </xf>
    <xf numFmtId="0" fontId="14" fillId="3" borderId="32" xfId="1" applyFont="1" applyFill="1" applyBorder="1" applyAlignment="1" applyProtection="1">
      <alignment horizontal="center" vertical="center"/>
    </xf>
    <xf numFmtId="0" fontId="14" fillId="3" borderId="30" xfId="1" applyFont="1" applyFill="1" applyBorder="1" applyAlignment="1" applyProtection="1">
      <alignment horizontal="center" vertical="center"/>
    </xf>
    <xf numFmtId="0" fontId="14" fillId="0" borderId="33" xfId="1" applyFont="1" applyFill="1" applyBorder="1" applyAlignment="1" applyProtection="1">
      <alignment horizontal="center" vertical="center"/>
    </xf>
    <xf numFmtId="0" fontId="14" fillId="8" borderId="30" xfId="1" applyFont="1" applyFill="1" applyBorder="1" applyAlignment="1" applyProtection="1">
      <alignment horizontal="center" vertical="center"/>
    </xf>
    <xf numFmtId="0" fontId="14" fillId="0" borderId="34" xfId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164" fontId="17" fillId="0" borderId="10" xfId="1" applyNumberFormat="1" applyFont="1" applyFill="1" applyBorder="1" applyAlignment="1" applyProtection="1">
      <alignment horizontal="center" vertical="center"/>
    </xf>
    <xf numFmtId="4" fontId="16" fillId="0" borderId="9" xfId="1" applyNumberFormat="1" applyFont="1" applyFill="1" applyBorder="1" applyAlignment="1" applyProtection="1">
      <alignment horizontal="center" vertical="center"/>
    </xf>
    <xf numFmtId="1" fontId="2" fillId="0" borderId="0" xfId="1" applyNumberFormat="1" applyProtection="1"/>
    <xf numFmtId="0" fontId="2" fillId="0" borderId="35" xfId="1" applyBorder="1" applyProtection="1"/>
    <xf numFmtId="0" fontId="14" fillId="0" borderId="37" xfId="1" applyFont="1" applyFill="1" applyBorder="1" applyAlignment="1" applyProtection="1">
      <alignment horizontal="center" vertical="center" wrapText="1"/>
    </xf>
    <xf numFmtId="0" fontId="9" fillId="0" borderId="38" xfId="1" applyFont="1" applyFill="1" applyBorder="1" applyAlignment="1" applyProtection="1">
      <alignment horizontal="center" vertical="center" wrapText="1"/>
      <protection hidden="1"/>
    </xf>
    <xf numFmtId="0" fontId="14" fillId="0" borderId="39" xfId="1" applyFont="1" applyFill="1" applyBorder="1" applyAlignment="1" applyProtection="1">
      <alignment horizontal="center" vertical="center" wrapText="1"/>
    </xf>
    <xf numFmtId="0" fontId="2" fillId="0" borderId="41" xfId="1" applyBorder="1" applyProtection="1"/>
    <xf numFmtId="3" fontId="16" fillId="12" borderId="42" xfId="1" applyNumberFormat="1" applyFont="1" applyFill="1" applyBorder="1" applyAlignment="1" applyProtection="1">
      <alignment horizontal="center" vertical="center"/>
    </xf>
    <xf numFmtId="3" fontId="16" fillId="2" borderId="43" xfId="1" applyNumberFormat="1" applyFont="1" applyFill="1" applyBorder="1" applyAlignment="1" applyProtection="1">
      <alignment horizontal="center" vertical="center"/>
    </xf>
    <xf numFmtId="4" fontId="16" fillId="2" borderId="43" xfId="1" applyNumberFormat="1" applyFont="1" applyFill="1" applyBorder="1" applyAlignment="1" applyProtection="1">
      <alignment horizontal="center" vertical="center"/>
    </xf>
    <xf numFmtId="3" fontId="16" fillId="0" borderId="43" xfId="1" applyNumberFormat="1" applyFont="1" applyFill="1" applyBorder="1" applyAlignment="1" applyProtection="1">
      <alignment horizontal="center" vertical="center"/>
    </xf>
    <xf numFmtId="3" fontId="17" fillId="2" borderId="43" xfId="1" applyNumberFormat="1" applyFont="1" applyFill="1" applyBorder="1" applyAlignment="1" applyProtection="1">
      <alignment horizontal="center" vertical="center"/>
    </xf>
    <xf numFmtId="4" fontId="16" fillId="0" borderId="43" xfId="1" applyNumberFormat="1" applyFont="1" applyFill="1" applyBorder="1" applyAlignment="1" applyProtection="1">
      <alignment horizontal="center" vertical="center"/>
    </xf>
    <xf numFmtId="4" fontId="16" fillId="0" borderId="44" xfId="0" applyNumberFormat="1" applyFont="1" applyFill="1" applyBorder="1" applyAlignment="1" applyProtection="1">
      <alignment horizontal="center" vertical="center" wrapText="1"/>
    </xf>
    <xf numFmtId="4" fontId="16" fillId="4" borderId="45" xfId="1" applyNumberFormat="1" applyFont="1" applyFill="1" applyBorder="1" applyAlignment="1" applyProtection="1">
      <alignment horizontal="center" vertical="center"/>
    </xf>
    <xf numFmtId="164" fontId="16" fillId="7" borderId="43" xfId="1" applyNumberFormat="1" applyFont="1" applyFill="1" applyBorder="1" applyAlignment="1" applyProtection="1">
      <alignment horizontal="center" vertical="center"/>
    </xf>
    <xf numFmtId="164" fontId="16" fillId="0" borderId="43" xfId="1" applyNumberFormat="1" applyFont="1" applyFill="1" applyBorder="1" applyAlignment="1" applyProtection="1">
      <alignment horizontal="center" vertical="center"/>
    </xf>
    <xf numFmtId="164" fontId="17" fillId="0" borderId="43" xfId="1" applyNumberFormat="1" applyFont="1" applyFill="1" applyBorder="1" applyAlignment="1" applyProtection="1">
      <alignment horizontal="center" vertical="center"/>
    </xf>
    <xf numFmtId="4" fontId="16" fillId="4" borderId="43" xfId="1" applyNumberFormat="1" applyFont="1" applyFill="1" applyBorder="1" applyAlignment="1" applyProtection="1">
      <alignment horizontal="center" vertical="center"/>
    </xf>
    <xf numFmtId="3" fontId="17" fillId="0" borderId="43" xfId="1" applyNumberFormat="1" applyFont="1" applyFill="1" applyBorder="1" applyAlignment="1" applyProtection="1">
      <alignment horizontal="center" vertical="center"/>
    </xf>
    <xf numFmtId="3" fontId="17" fillId="6" borderId="43" xfId="1" applyNumberFormat="1" applyFont="1" applyFill="1" applyBorder="1" applyAlignment="1" applyProtection="1">
      <alignment horizontal="center" vertical="center"/>
    </xf>
    <xf numFmtId="164" fontId="16" fillId="0" borderId="47" xfId="1" applyNumberFormat="1" applyFont="1" applyFill="1" applyBorder="1" applyAlignment="1" applyProtection="1">
      <alignment horizontal="center" vertical="center"/>
    </xf>
    <xf numFmtId="3" fontId="16" fillId="2" borderId="47" xfId="1" applyNumberFormat="1" applyFont="1" applyFill="1" applyBorder="1" applyAlignment="1" applyProtection="1">
      <alignment horizontal="center" vertical="center"/>
    </xf>
    <xf numFmtId="0" fontId="17" fillId="2" borderId="46" xfId="1" applyFont="1" applyFill="1" applyBorder="1" applyAlignment="1" applyProtection="1">
      <alignment horizontal="center" vertical="center"/>
    </xf>
    <xf numFmtId="0" fontId="17" fillId="0" borderId="43" xfId="1" applyFont="1" applyFill="1" applyBorder="1" applyAlignment="1" applyProtection="1">
      <alignment horizontal="center" vertical="center"/>
    </xf>
    <xf numFmtId="3" fontId="16" fillId="0" borderId="48" xfId="1" applyNumberFormat="1" applyFont="1" applyFill="1" applyBorder="1" applyAlignment="1" applyProtection="1">
      <alignment horizontal="center" vertical="center"/>
    </xf>
    <xf numFmtId="4" fontId="16" fillId="11" borderId="43" xfId="1" applyNumberFormat="1" applyFont="1" applyFill="1" applyBorder="1" applyAlignment="1" applyProtection="1">
      <alignment horizontal="center" vertical="center"/>
    </xf>
    <xf numFmtId="0" fontId="14" fillId="0" borderId="50" xfId="1" applyFont="1" applyFill="1" applyBorder="1" applyAlignment="1" applyProtection="1">
      <alignment horizontal="center" vertical="center" wrapText="1"/>
    </xf>
    <xf numFmtId="0" fontId="2" fillId="0" borderId="40" xfId="1" applyBorder="1" applyAlignment="1" applyProtection="1">
      <alignment horizontal="center"/>
    </xf>
    <xf numFmtId="0" fontId="2" fillId="0" borderId="36" xfId="1" applyBorder="1" applyAlignment="1" applyProtection="1">
      <alignment horizontal="center"/>
    </xf>
    <xf numFmtId="3" fontId="17" fillId="0" borderId="36" xfId="1" applyNumberFormat="1" applyFont="1" applyBorder="1" applyAlignment="1" applyProtection="1">
      <alignment horizontal="center"/>
    </xf>
    <xf numFmtId="3" fontId="17" fillId="0" borderId="36" xfId="1" applyNumberFormat="1" applyFont="1" applyBorder="1" applyAlignment="1" applyProtection="1">
      <alignment horizontal="center" vertical="center"/>
    </xf>
    <xf numFmtId="0" fontId="17" fillId="0" borderId="36" xfId="1" applyFont="1" applyBorder="1" applyAlignment="1" applyProtection="1">
      <alignment horizontal="center"/>
    </xf>
    <xf numFmtId="3" fontId="11" fillId="0" borderId="36" xfId="1" applyNumberFormat="1" applyFont="1" applyBorder="1" applyAlignment="1" applyProtection="1">
      <alignment horizontal="center" vertical="center"/>
    </xf>
    <xf numFmtId="0" fontId="2" fillId="0" borderId="36" xfId="1" applyBorder="1" applyAlignment="1" applyProtection="1">
      <alignment horizontal="center" vertical="center"/>
    </xf>
    <xf numFmtId="3" fontId="16" fillId="0" borderId="46" xfId="1" applyNumberFormat="1" applyFont="1" applyFill="1" applyBorder="1" applyAlignment="1" applyProtection="1">
      <alignment horizontal="center" vertical="center"/>
    </xf>
    <xf numFmtId="3" fontId="16" fillId="2" borderId="49" xfId="1" applyNumberFormat="1" applyFont="1" applyFill="1" applyBorder="1" applyAlignment="1" applyProtection="1">
      <alignment horizontal="center" vertical="center"/>
    </xf>
    <xf numFmtId="165" fontId="17" fillId="0" borderId="36" xfId="2" applyNumberFormat="1" applyFont="1" applyBorder="1" applyAlignment="1" applyProtection="1">
      <alignment horizontal="center"/>
    </xf>
    <xf numFmtId="4" fontId="17" fillId="0" borderId="36" xfId="1" applyNumberFormat="1" applyFont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vertical="center"/>
    </xf>
    <xf numFmtId="3" fontId="11" fillId="0" borderId="52" xfId="1" applyNumberFormat="1" applyFont="1" applyBorder="1" applyAlignment="1" applyProtection="1">
      <alignment horizontal="center" vertical="center"/>
    </xf>
    <xf numFmtId="0" fontId="2" fillId="0" borderId="41" xfId="1" applyBorder="1" applyAlignment="1" applyProtection="1">
      <alignment horizontal="center" vertical="center"/>
    </xf>
    <xf numFmtId="4" fontId="17" fillId="0" borderId="53" xfId="1" applyNumberFormat="1" applyFont="1" applyBorder="1" applyAlignment="1" applyProtection="1">
      <alignment horizontal="center" vertical="center"/>
    </xf>
    <xf numFmtId="0" fontId="2" fillId="0" borderId="51" xfId="1" applyBorder="1" applyAlignment="1" applyProtection="1">
      <alignment horizontal="center"/>
    </xf>
    <xf numFmtId="165" fontId="17" fillId="0" borderId="54" xfId="2" applyNumberFormat="1" applyFont="1" applyBorder="1" applyAlignment="1" applyProtection="1">
      <alignment horizontal="center"/>
    </xf>
    <xf numFmtId="0" fontId="2" fillId="0" borderId="55" xfId="1" applyBorder="1" applyAlignment="1" applyProtection="1">
      <alignment horizontal="center"/>
    </xf>
    <xf numFmtId="0" fontId="2" fillId="0" borderId="41" xfId="1" applyBorder="1" applyAlignment="1" applyProtection="1">
      <alignment horizontal="center"/>
    </xf>
    <xf numFmtId="165" fontId="17" fillId="0" borderId="41" xfId="2" applyNumberFormat="1" applyFont="1" applyBorder="1" applyAlignment="1" applyProtection="1">
      <alignment horizontal="center"/>
    </xf>
    <xf numFmtId="0" fontId="17" fillId="0" borderId="41" xfId="1" applyFont="1" applyBorder="1" applyAlignment="1" applyProtection="1">
      <alignment horizontal="center"/>
    </xf>
    <xf numFmtId="3" fontId="17" fillId="0" borderId="41" xfId="1" applyNumberFormat="1" applyFont="1" applyBorder="1" applyAlignment="1" applyProtection="1">
      <alignment horizontal="center"/>
    </xf>
    <xf numFmtId="3" fontId="17" fillId="0" borderId="41" xfId="1" applyNumberFormat="1" applyFont="1" applyBorder="1" applyAlignment="1" applyProtection="1">
      <alignment horizontal="center" vertical="center"/>
    </xf>
    <xf numFmtId="165" fontId="17" fillId="0" borderId="56" xfId="2" applyNumberFormat="1" applyFont="1" applyBorder="1" applyAlignment="1" applyProtection="1">
      <alignment horizontal="center"/>
    </xf>
    <xf numFmtId="3" fontId="2" fillId="0" borderId="36" xfId="1" applyNumberFormat="1" applyBorder="1" applyAlignment="1" applyProtection="1">
      <alignment horizontal="center" vertical="center"/>
    </xf>
    <xf numFmtId="0" fontId="2" fillId="0" borderId="51" xfId="1" applyBorder="1" applyAlignment="1" applyProtection="1">
      <alignment horizontal="center" vertical="center"/>
    </xf>
    <xf numFmtId="3" fontId="16" fillId="12" borderId="57" xfId="1" applyNumberFormat="1" applyFont="1" applyFill="1" applyBorder="1" applyAlignment="1" applyProtection="1">
      <alignment horizontal="center" vertical="center"/>
    </xf>
    <xf numFmtId="4" fontId="16" fillId="2" borderId="58" xfId="1" applyNumberFormat="1" applyFont="1" applyFill="1" applyBorder="1" applyAlignment="1" applyProtection="1">
      <alignment horizontal="center" vertical="center"/>
    </xf>
    <xf numFmtId="4" fontId="16" fillId="4" borderId="59" xfId="1" applyNumberFormat="1" applyFont="1" applyFill="1" applyBorder="1" applyAlignment="1" applyProtection="1">
      <alignment horizontal="center" vertical="center"/>
    </xf>
    <xf numFmtId="4" fontId="16" fillId="11" borderId="58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right" vertical="top"/>
    </xf>
    <xf numFmtId="0" fontId="14" fillId="0" borderId="26" xfId="1" applyFont="1" applyFill="1" applyBorder="1" applyAlignment="1" applyProtection="1">
      <alignment horizontal="center" vertical="center" wrapText="1"/>
    </xf>
    <xf numFmtId="0" fontId="14" fillId="0" borderId="27" xfId="1" applyFont="1" applyFill="1" applyBorder="1" applyAlignment="1" applyProtection="1">
      <alignment horizontal="center" vertical="center" wrapText="1"/>
    </xf>
    <xf numFmtId="0" fontId="15" fillId="0" borderId="19" xfId="1" applyFont="1" applyFill="1" applyBorder="1" applyAlignment="1" applyProtection="1">
      <alignment horizontal="center" vertical="center" wrapText="1"/>
    </xf>
    <xf numFmtId="0" fontId="15" fillId="0" borderId="20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CCFFC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69;&#1056;%20&#1076;&#1086;%202024/&#1055;&#1088;&#1080;&#1083;&#1086;&#1078;&#1077;&#1085;&#1080;&#1077;-&#8470;-1-&#1082;-&#1086;&#1089;&#1085;&#1086;&#1074;&#1085;&#1099;&#1084;-&#1087;&#1072;&#1088;&#1072;&#1084;&#1077;&#1090;&#1088;&#1072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&#1042;&#1054;&#1051;&#1050;&#1054;&#1042;&#1040;/&#1054;&#1058;&#1063;&#1045;&#1058;%20&#1047;&#1040;%201%20&#1050;&#1042;&#1040;&#1056;&#1058;&#1040;&#1051;%202018%20&#1043;&#1054;&#1044;&#1040;/&#1054;&#1090;&#1095;&#1077;&#1090;%20&#1086;&#1073;%20&#1080;&#1089;&#1087;&#1086;&#1083;&#1085;&#1077;&#1085;&#1080;&#1080;%20&#1073;&#1102;&#1076;&#1078;&#1077;&#1090;&#1072;%20&#1079;&#1072;%203%20&#1082;&#1074;&#1072;&#1088;&#1072;&#1083;%202018%20&#1075;&#1086;&#1076;&#1072;/&#1055;&#1088;&#1080;&#1083;&#1086;&#1078;&#1077;&#1085;&#1080;&#1077;%201%20&#1048;&#1089;&#1087;&#1086;&#1083;&#1085;&#1077;&#1085;&#1080;&#1077;%20&#1076;&#1086;&#1093;&#1086;&#1076;&#1086;&#1074;%20&#1085;&#1072;%2001.07.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&#1042;&#1054;&#1051;&#1050;&#1054;&#1042;&#1040;/&#1054;&#1058;&#1063;&#1045;&#1058;%20&#1047;&#1040;%201%20&#1050;&#1042;&#1040;&#1056;&#1058;&#1040;&#1051;%202018%20&#1043;&#1054;&#1044;&#1040;/&#1054;&#1090;&#1095;&#1077;&#1090;%20&#1086;&#1073;%20&#1080;&#1089;&#1087;&#1086;&#1083;&#1085;&#1077;&#1085;&#1080;&#1080;%20&#1073;&#1102;&#1076;&#1078;&#1077;&#1090;&#1072;%20&#1079;&#1072;%203%20&#1082;&#1074;&#1072;&#1088;&#1072;&#1083;%202018%20&#1075;&#1086;&#1076;&#1072;/&#1055;&#1088;&#1080;&#1083;&#1086;&#1078;&#1077;&#1085;&#1080;&#1077;%20&#8470;%202%20&#1048;&#1089;&#1087;&#1086;&#1083;&#1085;&#1077;&#1085;&#1080;&#1077;%20&#1088;&#1072;&#1089;&#1093;&#1086;&#1076;&#1086;&#1074;%20&#1085;&#1072;%2001.10.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F13">
            <v>8137</v>
          </cell>
        </row>
        <row r="14">
          <cell r="F14">
            <v>6225.4000000000015</v>
          </cell>
        </row>
        <row r="16">
          <cell r="F16">
            <v>6135.8000000000011</v>
          </cell>
        </row>
        <row r="23">
          <cell r="F23">
            <v>116229.5536003235</v>
          </cell>
        </row>
        <row r="85">
          <cell r="F85">
            <v>2753327.31</v>
          </cell>
        </row>
        <row r="87">
          <cell r="F87">
            <v>412190.94200000004</v>
          </cell>
        </row>
        <row r="98">
          <cell r="F98">
            <v>16645552.000000002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на 01.10.2018г."/>
    </sheetNames>
    <sheetDataSet>
      <sheetData sheetId="0">
        <row r="74">
          <cell r="AX74">
            <v>99929056.299999997</v>
          </cell>
        </row>
        <row r="122">
          <cell r="AX122">
            <v>26735000</v>
          </cell>
        </row>
        <row r="128">
          <cell r="AX128">
            <v>173881074.99000001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 01.10. 2018г."/>
    </sheetNames>
    <sheetDataSet>
      <sheetData sheetId="0">
        <row r="731">
          <cell r="H731">
            <v>188451506.47000003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view="pageBreakPreview" topLeftCell="A2" zoomScaleSheetLayoutView="100" workbookViewId="0">
      <pane ySplit="11" topLeftCell="A24" activePane="bottomLeft" state="frozen"/>
      <selection activeCell="A2" sqref="A2"/>
      <selection pane="bottomLeft" activeCell="B4" sqref="B4"/>
    </sheetView>
  </sheetViews>
  <sheetFormatPr defaultRowHeight="12.75"/>
  <cols>
    <col min="1" max="1" width="4.5703125" style="3" customWidth="1"/>
    <col min="2" max="2" width="79.7109375" style="2" customWidth="1"/>
    <col min="3" max="3" width="12.7109375" style="3" customWidth="1"/>
    <col min="4" max="4" width="13" style="3" hidden="1" customWidth="1"/>
    <col min="5" max="5" width="11.7109375" style="3" customWidth="1"/>
    <col min="6" max="6" width="13.5703125" style="3" customWidth="1"/>
    <col min="7" max="7" width="15.85546875" style="3" customWidth="1"/>
    <col min="8" max="9" width="11.5703125" style="3" customWidth="1"/>
    <col min="10" max="10" width="12" style="3" customWidth="1"/>
    <col min="11" max="11" width="11.7109375" style="3" customWidth="1"/>
    <col min="12" max="12" width="12.42578125" style="3" customWidth="1"/>
    <col min="13" max="13" width="12.5703125" style="3" customWidth="1"/>
    <col min="14" max="14" width="12.42578125" style="3" customWidth="1"/>
    <col min="15" max="15" width="12.28515625" style="3" customWidth="1"/>
    <col min="16" max="25" width="8.85546875" style="3" customWidth="1"/>
    <col min="26" max="256" width="9.140625" style="3"/>
    <col min="257" max="257" width="4" style="3" customWidth="1"/>
    <col min="258" max="258" width="59.140625" style="3" customWidth="1"/>
    <col min="259" max="261" width="11.7109375" style="3" customWidth="1"/>
    <col min="262" max="271" width="10.7109375" style="3" customWidth="1"/>
    <col min="272" max="281" width="8.85546875" style="3" customWidth="1"/>
    <col min="282" max="512" width="9.140625" style="3"/>
    <col min="513" max="513" width="4" style="3" customWidth="1"/>
    <col min="514" max="514" width="59.140625" style="3" customWidth="1"/>
    <col min="515" max="517" width="11.7109375" style="3" customWidth="1"/>
    <col min="518" max="527" width="10.7109375" style="3" customWidth="1"/>
    <col min="528" max="537" width="8.85546875" style="3" customWidth="1"/>
    <col min="538" max="768" width="9.140625" style="3"/>
    <col min="769" max="769" width="4" style="3" customWidth="1"/>
    <col min="770" max="770" width="59.140625" style="3" customWidth="1"/>
    <col min="771" max="773" width="11.7109375" style="3" customWidth="1"/>
    <col min="774" max="783" width="10.7109375" style="3" customWidth="1"/>
    <col min="784" max="793" width="8.85546875" style="3" customWidth="1"/>
    <col min="794" max="1024" width="9.140625" style="3"/>
    <col min="1025" max="1025" width="4" style="3" customWidth="1"/>
    <col min="1026" max="1026" width="59.140625" style="3" customWidth="1"/>
    <col min="1027" max="1029" width="11.7109375" style="3" customWidth="1"/>
    <col min="1030" max="1039" width="10.7109375" style="3" customWidth="1"/>
    <col min="1040" max="1049" width="8.85546875" style="3" customWidth="1"/>
    <col min="1050" max="1280" width="9.140625" style="3"/>
    <col min="1281" max="1281" width="4" style="3" customWidth="1"/>
    <col min="1282" max="1282" width="59.140625" style="3" customWidth="1"/>
    <col min="1283" max="1285" width="11.7109375" style="3" customWidth="1"/>
    <col min="1286" max="1295" width="10.7109375" style="3" customWidth="1"/>
    <col min="1296" max="1305" width="8.85546875" style="3" customWidth="1"/>
    <col min="1306" max="1536" width="9.140625" style="3"/>
    <col min="1537" max="1537" width="4" style="3" customWidth="1"/>
    <col min="1538" max="1538" width="59.140625" style="3" customWidth="1"/>
    <col min="1539" max="1541" width="11.7109375" style="3" customWidth="1"/>
    <col min="1542" max="1551" width="10.7109375" style="3" customWidth="1"/>
    <col min="1552" max="1561" width="8.85546875" style="3" customWidth="1"/>
    <col min="1562" max="1792" width="9.140625" style="3"/>
    <col min="1793" max="1793" width="4" style="3" customWidth="1"/>
    <col min="1794" max="1794" width="59.140625" style="3" customWidth="1"/>
    <col min="1795" max="1797" width="11.7109375" style="3" customWidth="1"/>
    <col min="1798" max="1807" width="10.7109375" style="3" customWidth="1"/>
    <col min="1808" max="1817" width="8.85546875" style="3" customWidth="1"/>
    <col min="1818" max="2048" width="9.140625" style="3"/>
    <col min="2049" max="2049" width="4" style="3" customWidth="1"/>
    <col min="2050" max="2050" width="59.140625" style="3" customWidth="1"/>
    <col min="2051" max="2053" width="11.7109375" style="3" customWidth="1"/>
    <col min="2054" max="2063" width="10.7109375" style="3" customWidth="1"/>
    <col min="2064" max="2073" width="8.85546875" style="3" customWidth="1"/>
    <col min="2074" max="2304" width="9.140625" style="3"/>
    <col min="2305" max="2305" width="4" style="3" customWidth="1"/>
    <col min="2306" max="2306" width="59.140625" style="3" customWidth="1"/>
    <col min="2307" max="2309" width="11.7109375" style="3" customWidth="1"/>
    <col min="2310" max="2319" width="10.7109375" style="3" customWidth="1"/>
    <col min="2320" max="2329" width="8.85546875" style="3" customWidth="1"/>
    <col min="2330" max="2560" width="9.140625" style="3"/>
    <col min="2561" max="2561" width="4" style="3" customWidth="1"/>
    <col min="2562" max="2562" width="59.140625" style="3" customWidth="1"/>
    <col min="2563" max="2565" width="11.7109375" style="3" customWidth="1"/>
    <col min="2566" max="2575" width="10.7109375" style="3" customWidth="1"/>
    <col min="2576" max="2585" width="8.85546875" style="3" customWidth="1"/>
    <col min="2586" max="2816" width="9.140625" style="3"/>
    <col min="2817" max="2817" width="4" style="3" customWidth="1"/>
    <col min="2818" max="2818" width="59.140625" style="3" customWidth="1"/>
    <col min="2819" max="2821" width="11.7109375" style="3" customWidth="1"/>
    <col min="2822" max="2831" width="10.7109375" style="3" customWidth="1"/>
    <col min="2832" max="2841" width="8.85546875" style="3" customWidth="1"/>
    <col min="2842" max="3072" width="9.140625" style="3"/>
    <col min="3073" max="3073" width="4" style="3" customWidth="1"/>
    <col min="3074" max="3074" width="59.140625" style="3" customWidth="1"/>
    <col min="3075" max="3077" width="11.7109375" style="3" customWidth="1"/>
    <col min="3078" max="3087" width="10.7109375" style="3" customWidth="1"/>
    <col min="3088" max="3097" width="8.85546875" style="3" customWidth="1"/>
    <col min="3098" max="3328" width="9.140625" style="3"/>
    <col min="3329" max="3329" width="4" style="3" customWidth="1"/>
    <col min="3330" max="3330" width="59.140625" style="3" customWidth="1"/>
    <col min="3331" max="3333" width="11.7109375" style="3" customWidth="1"/>
    <col min="3334" max="3343" width="10.7109375" style="3" customWidth="1"/>
    <col min="3344" max="3353" width="8.85546875" style="3" customWidth="1"/>
    <col min="3354" max="3584" width="9.140625" style="3"/>
    <col min="3585" max="3585" width="4" style="3" customWidth="1"/>
    <col min="3586" max="3586" width="59.140625" style="3" customWidth="1"/>
    <col min="3587" max="3589" width="11.7109375" style="3" customWidth="1"/>
    <col min="3590" max="3599" width="10.7109375" style="3" customWidth="1"/>
    <col min="3600" max="3609" width="8.85546875" style="3" customWidth="1"/>
    <col min="3610" max="3840" width="9.140625" style="3"/>
    <col min="3841" max="3841" width="4" style="3" customWidth="1"/>
    <col min="3842" max="3842" width="59.140625" style="3" customWidth="1"/>
    <col min="3843" max="3845" width="11.7109375" style="3" customWidth="1"/>
    <col min="3846" max="3855" width="10.7109375" style="3" customWidth="1"/>
    <col min="3856" max="3865" width="8.85546875" style="3" customWidth="1"/>
    <col min="3866" max="4096" width="9.140625" style="3"/>
    <col min="4097" max="4097" width="4" style="3" customWidth="1"/>
    <col min="4098" max="4098" width="59.140625" style="3" customWidth="1"/>
    <col min="4099" max="4101" width="11.7109375" style="3" customWidth="1"/>
    <col min="4102" max="4111" width="10.7109375" style="3" customWidth="1"/>
    <col min="4112" max="4121" width="8.85546875" style="3" customWidth="1"/>
    <col min="4122" max="4352" width="9.140625" style="3"/>
    <col min="4353" max="4353" width="4" style="3" customWidth="1"/>
    <col min="4354" max="4354" width="59.140625" style="3" customWidth="1"/>
    <col min="4355" max="4357" width="11.7109375" style="3" customWidth="1"/>
    <col min="4358" max="4367" width="10.7109375" style="3" customWidth="1"/>
    <col min="4368" max="4377" width="8.85546875" style="3" customWidth="1"/>
    <col min="4378" max="4608" width="9.140625" style="3"/>
    <col min="4609" max="4609" width="4" style="3" customWidth="1"/>
    <col min="4610" max="4610" width="59.140625" style="3" customWidth="1"/>
    <col min="4611" max="4613" width="11.7109375" style="3" customWidth="1"/>
    <col min="4614" max="4623" width="10.7109375" style="3" customWidth="1"/>
    <col min="4624" max="4633" width="8.85546875" style="3" customWidth="1"/>
    <col min="4634" max="4864" width="9.140625" style="3"/>
    <col min="4865" max="4865" width="4" style="3" customWidth="1"/>
    <col min="4866" max="4866" width="59.140625" style="3" customWidth="1"/>
    <col min="4867" max="4869" width="11.7109375" style="3" customWidth="1"/>
    <col min="4870" max="4879" width="10.7109375" style="3" customWidth="1"/>
    <col min="4880" max="4889" width="8.85546875" style="3" customWidth="1"/>
    <col min="4890" max="5120" width="9.140625" style="3"/>
    <col min="5121" max="5121" width="4" style="3" customWidth="1"/>
    <col min="5122" max="5122" width="59.140625" style="3" customWidth="1"/>
    <col min="5123" max="5125" width="11.7109375" style="3" customWidth="1"/>
    <col min="5126" max="5135" width="10.7109375" style="3" customWidth="1"/>
    <col min="5136" max="5145" width="8.85546875" style="3" customWidth="1"/>
    <col min="5146" max="5376" width="9.140625" style="3"/>
    <col min="5377" max="5377" width="4" style="3" customWidth="1"/>
    <col min="5378" max="5378" width="59.140625" style="3" customWidth="1"/>
    <col min="5379" max="5381" width="11.7109375" style="3" customWidth="1"/>
    <col min="5382" max="5391" width="10.7109375" style="3" customWidth="1"/>
    <col min="5392" max="5401" width="8.85546875" style="3" customWidth="1"/>
    <col min="5402" max="5632" width="9.140625" style="3"/>
    <col min="5633" max="5633" width="4" style="3" customWidth="1"/>
    <col min="5634" max="5634" width="59.140625" style="3" customWidth="1"/>
    <col min="5635" max="5637" width="11.7109375" style="3" customWidth="1"/>
    <col min="5638" max="5647" width="10.7109375" style="3" customWidth="1"/>
    <col min="5648" max="5657" width="8.85546875" style="3" customWidth="1"/>
    <col min="5658" max="5888" width="9.140625" style="3"/>
    <col min="5889" max="5889" width="4" style="3" customWidth="1"/>
    <col min="5890" max="5890" width="59.140625" style="3" customWidth="1"/>
    <col min="5891" max="5893" width="11.7109375" style="3" customWidth="1"/>
    <col min="5894" max="5903" width="10.7109375" style="3" customWidth="1"/>
    <col min="5904" max="5913" width="8.85546875" style="3" customWidth="1"/>
    <col min="5914" max="6144" width="9.140625" style="3"/>
    <col min="6145" max="6145" width="4" style="3" customWidth="1"/>
    <col min="6146" max="6146" width="59.140625" style="3" customWidth="1"/>
    <col min="6147" max="6149" width="11.7109375" style="3" customWidth="1"/>
    <col min="6150" max="6159" width="10.7109375" style="3" customWidth="1"/>
    <col min="6160" max="6169" width="8.85546875" style="3" customWidth="1"/>
    <col min="6170" max="6400" width="9.140625" style="3"/>
    <col min="6401" max="6401" width="4" style="3" customWidth="1"/>
    <col min="6402" max="6402" width="59.140625" style="3" customWidth="1"/>
    <col min="6403" max="6405" width="11.7109375" style="3" customWidth="1"/>
    <col min="6406" max="6415" width="10.7109375" style="3" customWidth="1"/>
    <col min="6416" max="6425" width="8.85546875" style="3" customWidth="1"/>
    <col min="6426" max="6656" width="9.140625" style="3"/>
    <col min="6657" max="6657" width="4" style="3" customWidth="1"/>
    <col min="6658" max="6658" width="59.140625" style="3" customWidth="1"/>
    <col min="6659" max="6661" width="11.7109375" style="3" customWidth="1"/>
    <col min="6662" max="6671" width="10.7109375" style="3" customWidth="1"/>
    <col min="6672" max="6681" width="8.85546875" style="3" customWidth="1"/>
    <col min="6682" max="6912" width="9.140625" style="3"/>
    <col min="6913" max="6913" width="4" style="3" customWidth="1"/>
    <col min="6914" max="6914" width="59.140625" style="3" customWidth="1"/>
    <col min="6915" max="6917" width="11.7109375" style="3" customWidth="1"/>
    <col min="6918" max="6927" width="10.7109375" style="3" customWidth="1"/>
    <col min="6928" max="6937" width="8.85546875" style="3" customWidth="1"/>
    <col min="6938" max="7168" width="9.140625" style="3"/>
    <col min="7169" max="7169" width="4" style="3" customWidth="1"/>
    <col min="7170" max="7170" width="59.140625" style="3" customWidth="1"/>
    <col min="7171" max="7173" width="11.7109375" style="3" customWidth="1"/>
    <col min="7174" max="7183" width="10.7109375" style="3" customWidth="1"/>
    <col min="7184" max="7193" width="8.85546875" style="3" customWidth="1"/>
    <col min="7194" max="7424" width="9.140625" style="3"/>
    <col min="7425" max="7425" width="4" style="3" customWidth="1"/>
    <col min="7426" max="7426" width="59.140625" style="3" customWidth="1"/>
    <col min="7427" max="7429" width="11.7109375" style="3" customWidth="1"/>
    <col min="7430" max="7439" width="10.7109375" style="3" customWidth="1"/>
    <col min="7440" max="7449" width="8.85546875" style="3" customWidth="1"/>
    <col min="7450" max="7680" width="9.140625" style="3"/>
    <col min="7681" max="7681" width="4" style="3" customWidth="1"/>
    <col min="7682" max="7682" width="59.140625" style="3" customWidth="1"/>
    <col min="7683" max="7685" width="11.7109375" style="3" customWidth="1"/>
    <col min="7686" max="7695" width="10.7109375" style="3" customWidth="1"/>
    <col min="7696" max="7705" width="8.85546875" style="3" customWidth="1"/>
    <col min="7706" max="7936" width="9.140625" style="3"/>
    <col min="7937" max="7937" width="4" style="3" customWidth="1"/>
    <col min="7938" max="7938" width="59.140625" style="3" customWidth="1"/>
    <col min="7939" max="7941" width="11.7109375" style="3" customWidth="1"/>
    <col min="7942" max="7951" width="10.7109375" style="3" customWidth="1"/>
    <col min="7952" max="7961" width="8.85546875" style="3" customWidth="1"/>
    <col min="7962" max="8192" width="9.140625" style="3"/>
    <col min="8193" max="8193" width="4" style="3" customWidth="1"/>
    <col min="8194" max="8194" width="59.140625" style="3" customWidth="1"/>
    <col min="8195" max="8197" width="11.7109375" style="3" customWidth="1"/>
    <col min="8198" max="8207" width="10.7109375" style="3" customWidth="1"/>
    <col min="8208" max="8217" width="8.85546875" style="3" customWidth="1"/>
    <col min="8218" max="8448" width="9.140625" style="3"/>
    <col min="8449" max="8449" width="4" style="3" customWidth="1"/>
    <col min="8450" max="8450" width="59.140625" style="3" customWidth="1"/>
    <col min="8451" max="8453" width="11.7109375" style="3" customWidth="1"/>
    <col min="8454" max="8463" width="10.7109375" style="3" customWidth="1"/>
    <col min="8464" max="8473" width="8.85546875" style="3" customWidth="1"/>
    <col min="8474" max="8704" width="9.140625" style="3"/>
    <col min="8705" max="8705" width="4" style="3" customWidth="1"/>
    <col min="8706" max="8706" width="59.140625" style="3" customWidth="1"/>
    <col min="8707" max="8709" width="11.7109375" style="3" customWidth="1"/>
    <col min="8710" max="8719" width="10.7109375" style="3" customWidth="1"/>
    <col min="8720" max="8729" width="8.85546875" style="3" customWidth="1"/>
    <col min="8730" max="8960" width="9.140625" style="3"/>
    <col min="8961" max="8961" width="4" style="3" customWidth="1"/>
    <col min="8962" max="8962" width="59.140625" style="3" customWidth="1"/>
    <col min="8963" max="8965" width="11.7109375" style="3" customWidth="1"/>
    <col min="8966" max="8975" width="10.7109375" style="3" customWidth="1"/>
    <col min="8976" max="8985" width="8.85546875" style="3" customWidth="1"/>
    <col min="8986" max="9216" width="9.140625" style="3"/>
    <col min="9217" max="9217" width="4" style="3" customWidth="1"/>
    <col min="9218" max="9218" width="59.140625" style="3" customWidth="1"/>
    <col min="9219" max="9221" width="11.7109375" style="3" customWidth="1"/>
    <col min="9222" max="9231" width="10.7109375" style="3" customWidth="1"/>
    <col min="9232" max="9241" width="8.85546875" style="3" customWidth="1"/>
    <col min="9242" max="9472" width="9.140625" style="3"/>
    <col min="9473" max="9473" width="4" style="3" customWidth="1"/>
    <col min="9474" max="9474" width="59.140625" style="3" customWidth="1"/>
    <col min="9475" max="9477" width="11.7109375" style="3" customWidth="1"/>
    <col min="9478" max="9487" width="10.7109375" style="3" customWidth="1"/>
    <col min="9488" max="9497" width="8.85546875" style="3" customWidth="1"/>
    <col min="9498" max="9728" width="9.140625" style="3"/>
    <col min="9729" max="9729" width="4" style="3" customWidth="1"/>
    <col min="9730" max="9730" width="59.140625" style="3" customWidth="1"/>
    <col min="9731" max="9733" width="11.7109375" style="3" customWidth="1"/>
    <col min="9734" max="9743" width="10.7109375" style="3" customWidth="1"/>
    <col min="9744" max="9753" width="8.85546875" style="3" customWidth="1"/>
    <col min="9754" max="9984" width="9.140625" style="3"/>
    <col min="9985" max="9985" width="4" style="3" customWidth="1"/>
    <col min="9986" max="9986" width="59.140625" style="3" customWidth="1"/>
    <col min="9987" max="9989" width="11.7109375" style="3" customWidth="1"/>
    <col min="9990" max="9999" width="10.7109375" style="3" customWidth="1"/>
    <col min="10000" max="10009" width="8.85546875" style="3" customWidth="1"/>
    <col min="10010" max="10240" width="9.140625" style="3"/>
    <col min="10241" max="10241" width="4" style="3" customWidth="1"/>
    <col min="10242" max="10242" width="59.140625" style="3" customWidth="1"/>
    <col min="10243" max="10245" width="11.7109375" style="3" customWidth="1"/>
    <col min="10246" max="10255" width="10.7109375" style="3" customWidth="1"/>
    <col min="10256" max="10265" width="8.85546875" style="3" customWidth="1"/>
    <col min="10266" max="10496" width="9.140625" style="3"/>
    <col min="10497" max="10497" width="4" style="3" customWidth="1"/>
    <col min="10498" max="10498" width="59.140625" style="3" customWidth="1"/>
    <col min="10499" max="10501" width="11.7109375" style="3" customWidth="1"/>
    <col min="10502" max="10511" width="10.7109375" style="3" customWidth="1"/>
    <col min="10512" max="10521" width="8.85546875" style="3" customWidth="1"/>
    <col min="10522" max="10752" width="9.140625" style="3"/>
    <col min="10753" max="10753" width="4" style="3" customWidth="1"/>
    <col min="10754" max="10754" width="59.140625" style="3" customWidth="1"/>
    <col min="10755" max="10757" width="11.7109375" style="3" customWidth="1"/>
    <col min="10758" max="10767" width="10.7109375" style="3" customWidth="1"/>
    <col min="10768" max="10777" width="8.85546875" style="3" customWidth="1"/>
    <col min="10778" max="11008" width="9.140625" style="3"/>
    <col min="11009" max="11009" width="4" style="3" customWidth="1"/>
    <col min="11010" max="11010" width="59.140625" style="3" customWidth="1"/>
    <col min="11011" max="11013" width="11.7109375" style="3" customWidth="1"/>
    <col min="11014" max="11023" width="10.7109375" style="3" customWidth="1"/>
    <col min="11024" max="11033" width="8.85546875" style="3" customWidth="1"/>
    <col min="11034" max="11264" width="9.140625" style="3"/>
    <col min="11265" max="11265" width="4" style="3" customWidth="1"/>
    <col min="11266" max="11266" width="59.140625" style="3" customWidth="1"/>
    <col min="11267" max="11269" width="11.7109375" style="3" customWidth="1"/>
    <col min="11270" max="11279" width="10.7109375" style="3" customWidth="1"/>
    <col min="11280" max="11289" width="8.85546875" style="3" customWidth="1"/>
    <col min="11290" max="11520" width="9.140625" style="3"/>
    <col min="11521" max="11521" width="4" style="3" customWidth="1"/>
    <col min="11522" max="11522" width="59.140625" style="3" customWidth="1"/>
    <col min="11523" max="11525" width="11.7109375" style="3" customWidth="1"/>
    <col min="11526" max="11535" width="10.7109375" style="3" customWidth="1"/>
    <col min="11536" max="11545" width="8.85546875" style="3" customWidth="1"/>
    <col min="11546" max="11776" width="9.140625" style="3"/>
    <col min="11777" max="11777" width="4" style="3" customWidth="1"/>
    <col min="11778" max="11778" width="59.140625" style="3" customWidth="1"/>
    <col min="11779" max="11781" width="11.7109375" style="3" customWidth="1"/>
    <col min="11782" max="11791" width="10.7109375" style="3" customWidth="1"/>
    <col min="11792" max="11801" width="8.85546875" style="3" customWidth="1"/>
    <col min="11802" max="12032" width="9.140625" style="3"/>
    <col min="12033" max="12033" width="4" style="3" customWidth="1"/>
    <col min="12034" max="12034" width="59.140625" style="3" customWidth="1"/>
    <col min="12035" max="12037" width="11.7109375" style="3" customWidth="1"/>
    <col min="12038" max="12047" width="10.7109375" style="3" customWidth="1"/>
    <col min="12048" max="12057" width="8.85546875" style="3" customWidth="1"/>
    <col min="12058" max="12288" width="9.140625" style="3"/>
    <col min="12289" max="12289" width="4" style="3" customWidth="1"/>
    <col min="12290" max="12290" width="59.140625" style="3" customWidth="1"/>
    <col min="12291" max="12293" width="11.7109375" style="3" customWidth="1"/>
    <col min="12294" max="12303" width="10.7109375" style="3" customWidth="1"/>
    <col min="12304" max="12313" width="8.85546875" style="3" customWidth="1"/>
    <col min="12314" max="12544" width="9.140625" style="3"/>
    <col min="12545" max="12545" width="4" style="3" customWidth="1"/>
    <col min="12546" max="12546" width="59.140625" style="3" customWidth="1"/>
    <col min="12547" max="12549" width="11.7109375" style="3" customWidth="1"/>
    <col min="12550" max="12559" width="10.7109375" style="3" customWidth="1"/>
    <col min="12560" max="12569" width="8.85546875" style="3" customWidth="1"/>
    <col min="12570" max="12800" width="9.140625" style="3"/>
    <col min="12801" max="12801" width="4" style="3" customWidth="1"/>
    <col min="12802" max="12802" width="59.140625" style="3" customWidth="1"/>
    <col min="12803" max="12805" width="11.7109375" style="3" customWidth="1"/>
    <col min="12806" max="12815" width="10.7109375" style="3" customWidth="1"/>
    <col min="12816" max="12825" width="8.85546875" style="3" customWidth="1"/>
    <col min="12826" max="13056" width="9.140625" style="3"/>
    <col min="13057" max="13057" width="4" style="3" customWidth="1"/>
    <col min="13058" max="13058" width="59.140625" style="3" customWidth="1"/>
    <col min="13059" max="13061" width="11.7109375" style="3" customWidth="1"/>
    <col min="13062" max="13071" width="10.7109375" style="3" customWidth="1"/>
    <col min="13072" max="13081" width="8.85546875" style="3" customWidth="1"/>
    <col min="13082" max="13312" width="9.140625" style="3"/>
    <col min="13313" max="13313" width="4" style="3" customWidth="1"/>
    <col min="13314" max="13314" width="59.140625" style="3" customWidth="1"/>
    <col min="13315" max="13317" width="11.7109375" style="3" customWidth="1"/>
    <col min="13318" max="13327" width="10.7109375" style="3" customWidth="1"/>
    <col min="13328" max="13337" width="8.85546875" style="3" customWidth="1"/>
    <col min="13338" max="13568" width="9.140625" style="3"/>
    <col min="13569" max="13569" width="4" style="3" customWidth="1"/>
    <col min="13570" max="13570" width="59.140625" style="3" customWidth="1"/>
    <col min="13571" max="13573" width="11.7109375" style="3" customWidth="1"/>
    <col min="13574" max="13583" width="10.7109375" style="3" customWidth="1"/>
    <col min="13584" max="13593" width="8.85546875" style="3" customWidth="1"/>
    <col min="13594" max="13824" width="9.140625" style="3"/>
    <col min="13825" max="13825" width="4" style="3" customWidth="1"/>
    <col min="13826" max="13826" width="59.140625" style="3" customWidth="1"/>
    <col min="13827" max="13829" width="11.7109375" style="3" customWidth="1"/>
    <col min="13830" max="13839" width="10.7109375" style="3" customWidth="1"/>
    <col min="13840" max="13849" width="8.85546875" style="3" customWidth="1"/>
    <col min="13850" max="14080" width="9.140625" style="3"/>
    <col min="14081" max="14081" width="4" style="3" customWidth="1"/>
    <col min="14082" max="14082" width="59.140625" style="3" customWidth="1"/>
    <col min="14083" max="14085" width="11.7109375" style="3" customWidth="1"/>
    <col min="14086" max="14095" width="10.7109375" style="3" customWidth="1"/>
    <col min="14096" max="14105" width="8.85546875" style="3" customWidth="1"/>
    <col min="14106" max="14336" width="9.140625" style="3"/>
    <col min="14337" max="14337" width="4" style="3" customWidth="1"/>
    <col min="14338" max="14338" width="59.140625" style="3" customWidth="1"/>
    <col min="14339" max="14341" width="11.7109375" style="3" customWidth="1"/>
    <col min="14342" max="14351" width="10.7109375" style="3" customWidth="1"/>
    <col min="14352" max="14361" width="8.85546875" style="3" customWidth="1"/>
    <col min="14362" max="14592" width="9.140625" style="3"/>
    <col min="14593" max="14593" width="4" style="3" customWidth="1"/>
    <col min="14594" max="14594" width="59.140625" style="3" customWidth="1"/>
    <col min="14595" max="14597" width="11.7109375" style="3" customWidth="1"/>
    <col min="14598" max="14607" width="10.7109375" style="3" customWidth="1"/>
    <col min="14608" max="14617" width="8.85546875" style="3" customWidth="1"/>
    <col min="14618" max="14848" width="9.140625" style="3"/>
    <col min="14849" max="14849" width="4" style="3" customWidth="1"/>
    <col min="14850" max="14850" width="59.140625" style="3" customWidth="1"/>
    <col min="14851" max="14853" width="11.7109375" style="3" customWidth="1"/>
    <col min="14854" max="14863" width="10.7109375" style="3" customWidth="1"/>
    <col min="14864" max="14873" width="8.85546875" style="3" customWidth="1"/>
    <col min="14874" max="15104" width="9.140625" style="3"/>
    <col min="15105" max="15105" width="4" style="3" customWidth="1"/>
    <col min="15106" max="15106" width="59.140625" style="3" customWidth="1"/>
    <col min="15107" max="15109" width="11.7109375" style="3" customWidth="1"/>
    <col min="15110" max="15119" width="10.7109375" style="3" customWidth="1"/>
    <col min="15120" max="15129" width="8.85546875" style="3" customWidth="1"/>
    <col min="15130" max="15360" width="9.140625" style="3"/>
    <col min="15361" max="15361" width="4" style="3" customWidth="1"/>
    <col min="15362" max="15362" width="59.140625" style="3" customWidth="1"/>
    <col min="15363" max="15365" width="11.7109375" style="3" customWidth="1"/>
    <col min="15366" max="15375" width="10.7109375" style="3" customWidth="1"/>
    <col min="15376" max="15385" width="8.85546875" style="3" customWidth="1"/>
    <col min="15386" max="15616" width="9.140625" style="3"/>
    <col min="15617" max="15617" width="4" style="3" customWidth="1"/>
    <col min="15618" max="15618" width="59.140625" style="3" customWidth="1"/>
    <col min="15619" max="15621" width="11.7109375" style="3" customWidth="1"/>
    <col min="15622" max="15631" width="10.7109375" style="3" customWidth="1"/>
    <col min="15632" max="15641" width="8.85546875" style="3" customWidth="1"/>
    <col min="15642" max="15872" width="9.140625" style="3"/>
    <col min="15873" max="15873" width="4" style="3" customWidth="1"/>
    <col min="15874" max="15874" width="59.140625" style="3" customWidth="1"/>
    <col min="15875" max="15877" width="11.7109375" style="3" customWidth="1"/>
    <col min="15878" max="15887" width="10.7109375" style="3" customWidth="1"/>
    <col min="15888" max="15897" width="8.85546875" style="3" customWidth="1"/>
    <col min="15898" max="16128" width="9.140625" style="3"/>
    <col min="16129" max="16129" width="4" style="3" customWidth="1"/>
    <col min="16130" max="16130" width="59.140625" style="3" customWidth="1"/>
    <col min="16131" max="16133" width="11.7109375" style="3" customWidth="1"/>
    <col min="16134" max="16143" width="10.7109375" style="3" customWidth="1"/>
    <col min="16144" max="16153" width="8.85546875" style="3" customWidth="1"/>
    <col min="16154" max="16384" width="9.140625" style="3"/>
  </cols>
  <sheetData>
    <row r="1" spans="1:25">
      <c r="A1" s="1" t="s">
        <v>3</v>
      </c>
    </row>
    <row r="2" spans="1:25" ht="12.75" customHeight="1">
      <c r="A2" s="4" t="s">
        <v>4</v>
      </c>
      <c r="C2" s="5"/>
      <c r="D2" s="6"/>
      <c r="E2" s="5"/>
      <c r="F2" s="6"/>
      <c r="G2" s="5"/>
      <c r="H2" s="5"/>
      <c r="I2" s="5"/>
      <c r="J2" s="5"/>
      <c r="K2" s="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22.5" customHeight="1">
      <c r="A3" s="4"/>
      <c r="D3" s="18" t="s">
        <v>109</v>
      </c>
      <c r="E3" s="7" t="s">
        <v>113</v>
      </c>
      <c r="F3" s="6"/>
      <c r="G3" s="5"/>
      <c r="H3" s="5"/>
      <c r="I3" s="5"/>
      <c r="J3" s="5"/>
      <c r="K3" s="5"/>
      <c r="M3" s="7"/>
      <c r="Q3" s="7"/>
      <c r="R3" s="7"/>
      <c r="S3" s="7"/>
      <c r="T3" s="7"/>
      <c r="U3" s="7"/>
      <c r="V3" s="7"/>
      <c r="W3" s="7"/>
      <c r="X3" s="7"/>
      <c r="Y3" s="7"/>
    </row>
    <row r="4" spans="1:25" ht="22.5" customHeight="1">
      <c r="A4" s="4"/>
      <c r="D4" s="18" t="s">
        <v>110</v>
      </c>
      <c r="E4" s="7" t="s">
        <v>114</v>
      </c>
      <c r="F4" s="6"/>
      <c r="G4" s="5"/>
      <c r="H4" s="5"/>
      <c r="I4" s="5"/>
      <c r="J4" s="5"/>
      <c r="K4" s="5"/>
      <c r="M4" s="7"/>
      <c r="Q4" s="7"/>
      <c r="R4" s="7"/>
      <c r="S4" s="7"/>
      <c r="T4" s="7"/>
      <c r="U4" s="7"/>
      <c r="V4" s="7"/>
      <c r="W4" s="7"/>
      <c r="X4" s="7"/>
      <c r="Y4" s="7"/>
    </row>
    <row r="5" spans="1:25" ht="22.5" customHeight="1">
      <c r="A5" s="4"/>
      <c r="D5" s="18" t="s">
        <v>112</v>
      </c>
      <c r="E5" s="7" t="s">
        <v>118</v>
      </c>
      <c r="F5" s="6"/>
      <c r="G5" s="5"/>
      <c r="H5" s="5"/>
      <c r="I5" s="5"/>
      <c r="J5" s="5"/>
      <c r="K5" s="5"/>
      <c r="M5" s="7"/>
      <c r="Q5" s="7"/>
      <c r="R5" s="7"/>
      <c r="S5" s="7"/>
      <c r="T5" s="7"/>
      <c r="U5" s="7"/>
      <c r="V5" s="7"/>
      <c r="W5" s="7"/>
      <c r="X5" s="7"/>
      <c r="Y5" s="7"/>
    </row>
    <row r="6" spans="1:25" ht="22.5" customHeight="1">
      <c r="A6" s="4"/>
      <c r="D6" s="18"/>
      <c r="E6" s="7"/>
      <c r="F6" s="6"/>
      <c r="G6" s="5"/>
      <c r="H6" s="5"/>
      <c r="I6" s="5"/>
      <c r="J6" s="5"/>
      <c r="K6" s="5"/>
      <c r="M6" s="7"/>
      <c r="Q6" s="7"/>
      <c r="R6" s="7"/>
      <c r="S6" s="7"/>
      <c r="T6" s="7"/>
      <c r="U6" s="7"/>
      <c r="V6" s="7"/>
      <c r="W6" s="7"/>
      <c r="X6" s="7"/>
      <c r="Y6" s="7"/>
    </row>
    <row r="7" spans="1:25" ht="22.5" customHeight="1">
      <c r="A7" s="4"/>
      <c r="C7" s="18"/>
      <c r="D7" s="7"/>
      <c r="E7" s="7"/>
      <c r="F7" s="6"/>
      <c r="G7" s="5"/>
      <c r="H7" s="5"/>
      <c r="I7" s="5"/>
      <c r="J7" s="5"/>
      <c r="K7" s="5"/>
      <c r="M7" s="7"/>
      <c r="Q7" s="7"/>
      <c r="R7" s="7"/>
      <c r="S7" s="7"/>
      <c r="T7" s="7"/>
      <c r="U7" s="7"/>
      <c r="V7" s="7"/>
      <c r="W7" s="7"/>
      <c r="X7" s="7"/>
      <c r="Y7" s="7"/>
    </row>
    <row r="8" spans="1:25" ht="26.45" customHeight="1">
      <c r="A8" s="119" t="s">
        <v>115</v>
      </c>
      <c r="B8" s="119"/>
      <c r="C8" s="119"/>
      <c r="D8" s="119"/>
      <c r="E8" s="119"/>
      <c r="F8" s="119"/>
      <c r="G8" s="36"/>
      <c r="H8" s="36"/>
      <c r="I8" s="36"/>
      <c r="J8" s="36"/>
      <c r="K8" s="36"/>
      <c r="L8" s="36"/>
      <c r="M8" s="36"/>
      <c r="N8" s="7"/>
      <c r="O8" s="9">
        <v>2005</v>
      </c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7.25" customHeight="1" thickBot="1">
      <c r="A9" s="8"/>
      <c r="B9" s="10"/>
      <c r="H9" s="11"/>
      <c r="I9" s="11"/>
      <c r="J9" s="12"/>
      <c r="K9" s="12"/>
      <c r="L9" s="138"/>
      <c r="M9" s="138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95" customHeight="1">
      <c r="A10" s="139" t="s">
        <v>1</v>
      </c>
      <c r="B10" s="141"/>
      <c r="C10" s="143" t="s">
        <v>5</v>
      </c>
      <c r="D10" s="22">
        <v>2014</v>
      </c>
      <c r="E10" s="37">
        <v>2016</v>
      </c>
      <c r="F10" s="84">
        <v>2017</v>
      </c>
      <c r="G10" s="107" t="s">
        <v>116</v>
      </c>
      <c r="H10" s="19"/>
      <c r="I10" s="19"/>
      <c r="J10" s="19"/>
      <c r="K10" s="19"/>
      <c r="L10" s="19"/>
      <c r="M10" s="19"/>
      <c r="N10" s="19"/>
      <c r="O10" s="1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6.1" customHeight="1" thickBot="1">
      <c r="A11" s="140"/>
      <c r="B11" s="142"/>
      <c r="C11" s="144"/>
      <c r="D11" s="23" t="s">
        <v>2</v>
      </c>
      <c r="E11" s="38" t="s">
        <v>2</v>
      </c>
      <c r="F11" s="85" t="s">
        <v>2</v>
      </c>
      <c r="G11" s="83" t="s">
        <v>117</v>
      </c>
      <c r="H11" s="19"/>
      <c r="I11" s="19"/>
      <c r="J11" s="19"/>
      <c r="K11" s="19"/>
      <c r="L11" s="19"/>
      <c r="M11" s="19"/>
      <c r="N11" s="19"/>
      <c r="O11" s="19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4.25" hidden="1" customHeight="1">
      <c r="A12" s="69"/>
      <c r="B12" s="24"/>
      <c r="C12" s="25"/>
      <c r="D12" s="26"/>
      <c r="E12" s="39"/>
      <c r="F12" s="86"/>
      <c r="G12" s="108"/>
      <c r="H12" s="82"/>
      <c r="I12" s="14"/>
      <c r="J12" s="14"/>
      <c r="K12" s="14"/>
      <c r="L12" s="14"/>
      <c r="M12" s="14"/>
      <c r="N12" s="14"/>
      <c r="O12" s="14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95" customHeight="1">
      <c r="A13" s="70">
        <v>1</v>
      </c>
      <c r="B13" s="59" t="s">
        <v>6</v>
      </c>
      <c r="C13" s="57" t="s">
        <v>0</v>
      </c>
      <c r="D13" s="58">
        <v>11858</v>
      </c>
      <c r="E13" s="87">
        <v>11835</v>
      </c>
      <c r="F13" s="87">
        <v>11835</v>
      </c>
      <c r="G13" s="134">
        <v>11676</v>
      </c>
      <c r="P13" s="7"/>
      <c r="Q13" s="7"/>
      <c r="R13" s="7"/>
      <c r="S13" s="7"/>
      <c r="T13" s="7"/>
      <c r="U13" s="7"/>
    </row>
    <row r="14" spans="1:25" ht="24.75" customHeight="1">
      <c r="A14" s="71">
        <v>2</v>
      </c>
      <c r="B14" s="60" t="s">
        <v>7</v>
      </c>
      <c r="C14" s="27" t="s">
        <v>0</v>
      </c>
      <c r="D14" s="40">
        <v>7200</v>
      </c>
      <c r="E14" s="88">
        <v>7856</v>
      </c>
      <c r="F14" s="120">
        <v>7856</v>
      </c>
      <c r="G14" s="113">
        <f>[1]Лист1!$F$13</f>
        <v>8137</v>
      </c>
      <c r="H14" s="17"/>
      <c r="I14" s="17"/>
      <c r="J14" s="17"/>
      <c r="K14" s="17"/>
      <c r="L14" s="17"/>
      <c r="M14" s="17"/>
      <c r="N14" s="17"/>
      <c r="O14" s="17"/>
      <c r="P14" s="7"/>
      <c r="Q14" s="7"/>
      <c r="R14" s="7"/>
      <c r="S14" s="7"/>
      <c r="T14" s="7"/>
      <c r="U14" s="7"/>
    </row>
    <row r="15" spans="1:25" ht="15.95" customHeight="1">
      <c r="A15" s="71">
        <v>3</v>
      </c>
      <c r="B15" s="60" t="s">
        <v>8</v>
      </c>
      <c r="C15" s="27" t="s">
        <v>0</v>
      </c>
      <c r="D15" s="40">
        <f>D17+251+700</f>
        <v>7013</v>
      </c>
      <c r="E15" s="88">
        <v>5958</v>
      </c>
      <c r="F15" s="121">
        <v>6091</v>
      </c>
      <c r="G15" s="132">
        <f>[1]Лист1!$F$14</f>
        <v>6225.4000000000015</v>
      </c>
      <c r="P15" s="7"/>
      <c r="Q15" s="7"/>
      <c r="R15" s="7"/>
      <c r="S15" s="7"/>
      <c r="T15" s="7"/>
      <c r="U15" s="7"/>
    </row>
    <row r="16" spans="1:25" ht="26.1" customHeight="1">
      <c r="A16" s="71">
        <v>4</v>
      </c>
      <c r="B16" s="60" t="s">
        <v>9</v>
      </c>
      <c r="C16" s="27" t="s">
        <v>10</v>
      </c>
      <c r="D16" s="41">
        <f>D15*100/D13</f>
        <v>59.141507842806547</v>
      </c>
      <c r="E16" s="89">
        <f>E15*100/E13</f>
        <v>50.342205323193916</v>
      </c>
      <c r="F16" s="89">
        <f>F15*100/F13</f>
        <v>51.465990705534431</v>
      </c>
      <c r="G16" s="135">
        <f>G15*100/G13</f>
        <v>53.31791709489552</v>
      </c>
      <c r="P16" s="7"/>
      <c r="Q16" s="7"/>
      <c r="R16" s="7"/>
      <c r="S16" s="7"/>
      <c r="T16" s="7"/>
      <c r="U16" s="7"/>
    </row>
    <row r="17" spans="1:21" ht="15.95" customHeight="1">
      <c r="A17" s="71">
        <v>5</v>
      </c>
      <c r="B17" s="60" t="s">
        <v>11</v>
      </c>
      <c r="C17" s="27" t="s">
        <v>0</v>
      </c>
      <c r="D17" s="40">
        <v>6062</v>
      </c>
      <c r="E17" s="90">
        <v>5910</v>
      </c>
      <c r="F17" s="121">
        <v>6001</v>
      </c>
      <c r="G17" s="132">
        <f>[1]Лист1!$F$16</f>
        <v>6135.8000000000011</v>
      </c>
      <c r="P17" s="7"/>
      <c r="Q17" s="7"/>
      <c r="R17" s="7"/>
      <c r="S17" s="7"/>
      <c r="T17" s="7"/>
      <c r="U17" s="7"/>
    </row>
    <row r="18" spans="1:21" ht="26.1" customHeight="1">
      <c r="A18" s="71">
        <v>6</v>
      </c>
      <c r="B18" s="60" t="s">
        <v>12</v>
      </c>
      <c r="C18" s="27" t="s">
        <v>0</v>
      </c>
      <c r="D18" s="40">
        <v>260</v>
      </c>
      <c r="E18" s="88">
        <v>98</v>
      </c>
      <c r="F18" s="121">
        <v>550</v>
      </c>
      <c r="G18" s="114">
        <v>550</v>
      </c>
      <c r="P18" s="7"/>
      <c r="Q18" s="7"/>
      <c r="R18" s="7"/>
      <c r="S18" s="7"/>
      <c r="T18" s="7"/>
      <c r="U18" s="7"/>
    </row>
    <row r="19" spans="1:21" ht="26.1" customHeight="1">
      <c r="A19" s="71"/>
      <c r="B19" s="60" t="s">
        <v>13</v>
      </c>
      <c r="C19" s="27" t="s">
        <v>0</v>
      </c>
      <c r="D19" s="42">
        <v>228</v>
      </c>
      <c r="E19" s="91">
        <v>98</v>
      </c>
      <c r="F19" s="121">
        <v>230</v>
      </c>
      <c r="G19" s="114">
        <v>230</v>
      </c>
      <c r="P19" s="7"/>
      <c r="Q19" s="7"/>
      <c r="R19" s="7"/>
      <c r="S19" s="7"/>
      <c r="T19" s="7"/>
      <c r="U19" s="7"/>
    </row>
    <row r="20" spans="1:21" ht="26.1" customHeight="1">
      <c r="A20" s="71"/>
      <c r="B20" s="60" t="s">
        <v>14</v>
      </c>
      <c r="C20" s="27" t="s">
        <v>0</v>
      </c>
      <c r="D20" s="40">
        <v>8157</v>
      </c>
      <c r="E20" s="88">
        <v>8161</v>
      </c>
      <c r="F20" s="121">
        <f>F15+F19</f>
        <v>6321</v>
      </c>
      <c r="G20" s="114">
        <f>G15+G19</f>
        <v>6455.4000000000015</v>
      </c>
      <c r="P20" s="7"/>
      <c r="Q20" s="7"/>
      <c r="R20" s="7"/>
      <c r="S20" s="7"/>
      <c r="T20" s="7"/>
      <c r="U20" s="7"/>
    </row>
    <row r="21" spans="1:21" ht="24" customHeight="1">
      <c r="A21" s="71">
        <v>7</v>
      </c>
      <c r="B21" s="60" t="s">
        <v>15</v>
      </c>
      <c r="C21" s="27" t="s">
        <v>10</v>
      </c>
      <c r="D21" s="41">
        <f>D19/D20*100</f>
        <v>2.7951452739977936</v>
      </c>
      <c r="E21" s="89">
        <f>E19/E20*100</f>
        <v>1.2008332312216641</v>
      </c>
      <c r="F21" s="89">
        <f>F19/F20*100</f>
        <v>3.6386647682328741</v>
      </c>
      <c r="G21" s="135">
        <f>G19/G20*100</f>
        <v>3.5629085726678431</v>
      </c>
      <c r="P21" s="7"/>
      <c r="Q21" s="7"/>
      <c r="R21" s="7"/>
      <c r="S21" s="7"/>
      <c r="T21" s="7"/>
      <c r="U21" s="7"/>
    </row>
    <row r="22" spans="1:21" ht="24" customHeight="1">
      <c r="A22" s="71"/>
      <c r="B22" s="60" t="s">
        <v>16</v>
      </c>
      <c r="C22" s="27" t="s">
        <v>0</v>
      </c>
      <c r="D22" s="43">
        <v>124</v>
      </c>
      <c r="E22" s="92">
        <v>115</v>
      </c>
      <c r="F22" s="121">
        <v>87</v>
      </c>
      <c r="G22" s="114">
        <v>87</v>
      </c>
      <c r="P22" s="7"/>
      <c r="Q22" s="7"/>
      <c r="R22" s="7"/>
      <c r="S22" s="7"/>
      <c r="T22" s="7"/>
      <c r="U22" s="7"/>
    </row>
    <row r="23" spans="1:21" ht="26.1" customHeight="1">
      <c r="A23" s="71">
        <v>8</v>
      </c>
      <c r="B23" s="60" t="s">
        <v>17</v>
      </c>
      <c r="C23" s="27" t="s">
        <v>10</v>
      </c>
      <c r="D23" s="41">
        <f>D22/D20*100</f>
        <v>1.5201667279637121</v>
      </c>
      <c r="E23" s="89">
        <f t="shared" ref="E23:F23" si="0">E22/E20*100</f>
        <v>1.4091410366376669</v>
      </c>
      <c r="F23" s="89">
        <f t="shared" si="0"/>
        <v>1.3763644992880872</v>
      </c>
      <c r="G23" s="135">
        <f t="shared" ref="G23" si="1">G22/G20*100</f>
        <v>1.3477088948787059</v>
      </c>
      <c r="P23" s="7"/>
      <c r="Q23" s="7"/>
      <c r="R23" s="7"/>
      <c r="S23" s="7"/>
      <c r="T23" s="7"/>
      <c r="U23" s="7"/>
    </row>
    <row r="24" spans="1:21" ht="19.5" thickBot="1">
      <c r="A24" s="72">
        <v>9</v>
      </c>
      <c r="B24" s="61" t="s">
        <v>18</v>
      </c>
      <c r="C24" s="28" t="s">
        <v>19</v>
      </c>
      <c r="D24" s="78">
        <v>89562.9269278016</v>
      </c>
      <c r="E24" s="93">
        <v>103400</v>
      </c>
      <c r="F24" s="122">
        <v>112602.01</v>
      </c>
      <c r="G24" s="118">
        <f>[1]Лист1!$F$23</f>
        <v>116229.5536003235</v>
      </c>
      <c r="P24" s="7"/>
      <c r="Q24" s="7"/>
      <c r="R24" s="7"/>
      <c r="S24" s="7"/>
      <c r="T24" s="7"/>
      <c r="U24" s="7"/>
    </row>
    <row r="25" spans="1:21" ht="15.95" customHeight="1" thickBot="1">
      <c r="A25" s="73">
        <v>10</v>
      </c>
      <c r="B25" s="21" t="s">
        <v>20</v>
      </c>
      <c r="C25" s="29"/>
      <c r="D25" s="44"/>
      <c r="E25" s="94"/>
      <c r="F25" s="94"/>
      <c r="G25" s="136"/>
      <c r="P25" s="7"/>
      <c r="Q25" s="7"/>
      <c r="R25" s="7"/>
      <c r="S25" s="7"/>
      <c r="T25" s="7"/>
      <c r="U25" s="7"/>
    </row>
    <row r="26" spans="1:21" ht="15.75" hidden="1" customHeight="1">
      <c r="A26" s="71"/>
      <c r="B26" s="62" t="s">
        <v>21</v>
      </c>
      <c r="C26" s="30" t="s">
        <v>22</v>
      </c>
      <c r="D26" s="45"/>
      <c r="E26" s="95"/>
      <c r="F26" s="109"/>
      <c r="G26" s="109"/>
      <c r="P26" s="7"/>
      <c r="Q26" s="7"/>
      <c r="R26" s="7"/>
      <c r="S26" s="7"/>
      <c r="T26" s="7"/>
      <c r="U26" s="7"/>
    </row>
    <row r="27" spans="1:21" ht="15.75" hidden="1" customHeight="1">
      <c r="A27" s="71"/>
      <c r="B27" s="62" t="s">
        <v>23</v>
      </c>
      <c r="C27" s="30" t="s">
        <v>22</v>
      </c>
      <c r="D27" s="45"/>
      <c r="E27" s="95"/>
      <c r="F27" s="109"/>
      <c r="G27" s="109"/>
      <c r="P27" s="7"/>
      <c r="Q27" s="7"/>
      <c r="R27" s="7"/>
      <c r="S27" s="7"/>
      <c r="T27" s="7"/>
      <c r="U27" s="7"/>
    </row>
    <row r="28" spans="1:21" ht="19.5" hidden="1" thickBot="1">
      <c r="A28" s="71"/>
      <c r="B28" s="62" t="s">
        <v>24</v>
      </c>
      <c r="C28" s="30" t="s">
        <v>25</v>
      </c>
      <c r="D28" s="45"/>
      <c r="E28" s="95"/>
      <c r="F28" s="109"/>
      <c r="G28" s="109"/>
      <c r="P28" s="7"/>
      <c r="Q28" s="7"/>
      <c r="R28" s="7"/>
      <c r="S28" s="7"/>
      <c r="T28" s="7"/>
      <c r="U28" s="7"/>
    </row>
    <row r="29" spans="1:21" ht="15.75" hidden="1" customHeight="1">
      <c r="A29" s="71"/>
      <c r="B29" s="62" t="s">
        <v>26</v>
      </c>
      <c r="C29" s="30" t="s">
        <v>25</v>
      </c>
      <c r="D29" s="45"/>
      <c r="E29" s="95"/>
      <c r="F29" s="109"/>
      <c r="G29" s="109"/>
      <c r="P29" s="7"/>
      <c r="Q29" s="7"/>
      <c r="R29" s="7"/>
      <c r="S29" s="7"/>
      <c r="T29" s="7"/>
      <c r="U29" s="7"/>
    </row>
    <row r="30" spans="1:21" ht="26.25" hidden="1" thickBot="1">
      <c r="A30" s="71"/>
      <c r="B30" s="62" t="s">
        <v>27</v>
      </c>
      <c r="C30" s="30" t="s">
        <v>28</v>
      </c>
      <c r="D30" s="45"/>
      <c r="E30" s="95"/>
      <c r="F30" s="109"/>
      <c r="G30" s="109"/>
      <c r="P30" s="7"/>
      <c r="Q30" s="7"/>
      <c r="R30" s="7"/>
      <c r="S30" s="7"/>
      <c r="T30" s="7"/>
      <c r="U30" s="7"/>
    </row>
    <row r="31" spans="1:21" ht="26.25" customHeight="1">
      <c r="A31" s="71"/>
      <c r="B31" s="62" t="s">
        <v>29</v>
      </c>
      <c r="C31" s="30" t="s">
        <v>30</v>
      </c>
      <c r="D31" s="46">
        <v>364066</v>
      </c>
      <c r="E31" s="90">
        <v>286.80869999999999</v>
      </c>
      <c r="F31" s="125"/>
      <c r="G31" s="133">
        <v>510.5</v>
      </c>
      <c r="P31" s="7"/>
      <c r="Q31" s="7"/>
      <c r="R31" s="7"/>
      <c r="S31" s="7"/>
      <c r="T31" s="7"/>
      <c r="U31" s="7"/>
    </row>
    <row r="32" spans="1:21" ht="18.75" hidden="1">
      <c r="A32" s="71"/>
      <c r="B32" s="62" t="s">
        <v>31</v>
      </c>
      <c r="C32" s="30" t="s">
        <v>32</v>
      </c>
      <c r="D32" s="46"/>
      <c r="E32" s="96"/>
      <c r="F32" s="126"/>
      <c r="G32" s="109"/>
      <c r="P32" s="7"/>
      <c r="Q32" s="7"/>
      <c r="R32" s="7"/>
      <c r="S32" s="7"/>
      <c r="T32" s="7"/>
      <c r="U32" s="7"/>
    </row>
    <row r="33" spans="1:21" ht="25.5" hidden="1">
      <c r="A33" s="71"/>
      <c r="B33" s="62" t="s">
        <v>33</v>
      </c>
      <c r="C33" s="30" t="s">
        <v>32</v>
      </c>
      <c r="D33" s="46"/>
      <c r="E33" s="96"/>
      <c r="F33" s="126"/>
      <c r="G33" s="109"/>
      <c r="P33" s="7"/>
      <c r="Q33" s="7"/>
      <c r="R33" s="7"/>
      <c r="S33" s="7"/>
      <c r="T33" s="7"/>
      <c r="U33" s="7"/>
    </row>
    <row r="34" spans="1:21" ht="15.75" hidden="1" customHeight="1">
      <c r="A34" s="71"/>
      <c r="B34" s="62" t="s">
        <v>34</v>
      </c>
      <c r="C34" s="30" t="s">
        <v>35</v>
      </c>
      <c r="D34" s="46"/>
      <c r="E34" s="96"/>
      <c r="F34" s="126"/>
      <c r="G34" s="109"/>
      <c r="P34" s="7"/>
      <c r="Q34" s="7"/>
      <c r="R34" s="7"/>
      <c r="S34" s="7"/>
      <c r="T34" s="7"/>
      <c r="U34" s="7"/>
    </row>
    <row r="35" spans="1:21" ht="23.25" hidden="1" customHeight="1">
      <c r="A35" s="71"/>
      <c r="B35" s="62" t="s">
        <v>36</v>
      </c>
      <c r="C35" s="30" t="s">
        <v>37</v>
      </c>
      <c r="D35" s="79"/>
      <c r="E35" s="97"/>
      <c r="F35" s="126"/>
      <c r="G35" s="109"/>
      <c r="P35" s="13"/>
      <c r="Q35" s="7"/>
      <c r="R35" s="7"/>
      <c r="S35" s="7"/>
      <c r="T35" s="7"/>
      <c r="U35" s="7"/>
    </row>
    <row r="36" spans="1:21" ht="25.5" hidden="1">
      <c r="A36" s="71"/>
      <c r="B36" s="62" t="s">
        <v>36</v>
      </c>
      <c r="C36" s="30" t="s">
        <v>38</v>
      </c>
      <c r="D36" s="46"/>
      <c r="E36" s="96"/>
      <c r="F36" s="126"/>
      <c r="G36" s="109"/>
      <c r="P36" s="7"/>
      <c r="Q36" s="7"/>
      <c r="R36" s="7"/>
      <c r="S36" s="7"/>
      <c r="T36" s="7"/>
      <c r="U36" s="7"/>
    </row>
    <row r="37" spans="1:21" ht="18.75" hidden="1">
      <c r="A37" s="71"/>
      <c r="B37" s="62" t="s">
        <v>39</v>
      </c>
      <c r="C37" s="30" t="s">
        <v>40</v>
      </c>
      <c r="D37" s="46"/>
      <c r="E37" s="96"/>
      <c r="F37" s="126"/>
      <c r="G37" s="109"/>
      <c r="P37" s="7"/>
      <c r="Q37" s="7"/>
      <c r="R37" s="7"/>
      <c r="S37" s="7"/>
      <c r="T37" s="7"/>
      <c r="U37" s="7"/>
    </row>
    <row r="38" spans="1:21" ht="15.95" hidden="1" customHeight="1">
      <c r="A38" s="71"/>
      <c r="B38" s="62" t="s">
        <v>41</v>
      </c>
      <c r="C38" s="30" t="s">
        <v>40</v>
      </c>
      <c r="D38" s="46"/>
      <c r="E38" s="96"/>
      <c r="F38" s="126"/>
      <c r="G38" s="109"/>
      <c r="P38" s="7"/>
      <c r="Q38" s="7"/>
      <c r="R38" s="7"/>
      <c r="S38" s="7"/>
      <c r="T38" s="7"/>
      <c r="U38" s="7"/>
    </row>
    <row r="39" spans="1:21" ht="15.75" hidden="1" customHeight="1">
      <c r="A39" s="71"/>
      <c r="B39" s="62" t="s">
        <v>42</v>
      </c>
      <c r="C39" s="30" t="s">
        <v>40</v>
      </c>
      <c r="D39" s="46"/>
      <c r="E39" s="96"/>
      <c r="F39" s="126"/>
      <c r="G39" s="109"/>
      <c r="P39" s="7"/>
      <c r="Q39" s="7"/>
      <c r="R39" s="7"/>
      <c r="S39" s="7"/>
      <c r="T39" s="7"/>
      <c r="U39" s="7"/>
    </row>
    <row r="40" spans="1:21" ht="15.75" hidden="1" customHeight="1">
      <c r="A40" s="71"/>
      <c r="B40" s="62" t="s">
        <v>43</v>
      </c>
      <c r="C40" s="30" t="s">
        <v>44</v>
      </c>
      <c r="D40" s="46"/>
      <c r="E40" s="96"/>
      <c r="F40" s="126"/>
      <c r="G40" s="109"/>
      <c r="P40" s="7"/>
      <c r="Q40" s="7"/>
      <c r="R40" s="7"/>
      <c r="S40" s="7"/>
      <c r="T40" s="7"/>
      <c r="U40" s="7"/>
    </row>
    <row r="41" spans="1:21" ht="15.75" hidden="1" customHeight="1">
      <c r="A41" s="71"/>
      <c r="B41" s="62" t="s">
        <v>45</v>
      </c>
      <c r="C41" s="30" t="s">
        <v>46</v>
      </c>
      <c r="D41" s="46"/>
      <c r="E41" s="96"/>
      <c r="F41" s="126"/>
      <c r="G41" s="109"/>
      <c r="P41" s="7"/>
      <c r="Q41" s="7"/>
      <c r="R41" s="7"/>
      <c r="S41" s="7"/>
      <c r="T41" s="7"/>
      <c r="U41" s="7"/>
    </row>
    <row r="42" spans="1:21" ht="15.95" hidden="1" customHeight="1">
      <c r="A42" s="71"/>
      <c r="B42" s="62" t="s">
        <v>47</v>
      </c>
      <c r="C42" s="30" t="s">
        <v>46</v>
      </c>
      <c r="D42" s="46"/>
      <c r="E42" s="96"/>
      <c r="F42" s="126"/>
      <c r="G42" s="109"/>
      <c r="P42" s="7"/>
      <c r="Q42" s="7"/>
      <c r="R42" s="7"/>
      <c r="S42" s="7"/>
      <c r="T42" s="7"/>
      <c r="U42" s="7"/>
    </row>
    <row r="43" spans="1:21" ht="15.95" hidden="1" customHeight="1">
      <c r="A43" s="71"/>
      <c r="B43" s="62" t="s">
        <v>48</v>
      </c>
      <c r="C43" s="30" t="s">
        <v>46</v>
      </c>
      <c r="D43" s="46"/>
      <c r="E43" s="96"/>
      <c r="F43" s="126"/>
      <c r="G43" s="109"/>
      <c r="P43" s="7"/>
      <c r="Q43" s="7"/>
      <c r="R43" s="7"/>
      <c r="S43" s="7"/>
      <c r="T43" s="7"/>
      <c r="U43" s="7"/>
    </row>
    <row r="44" spans="1:21" ht="15.95" hidden="1" customHeight="1">
      <c r="A44" s="71"/>
      <c r="B44" s="62" t="s">
        <v>49</v>
      </c>
      <c r="C44" s="30" t="s">
        <v>46</v>
      </c>
      <c r="D44" s="46"/>
      <c r="E44" s="96"/>
      <c r="F44" s="126"/>
      <c r="G44" s="109"/>
      <c r="P44" s="7"/>
      <c r="Q44" s="7"/>
      <c r="R44" s="7"/>
      <c r="S44" s="7"/>
      <c r="T44" s="7"/>
      <c r="U44" s="7"/>
    </row>
    <row r="45" spans="1:21" ht="25.5" hidden="1">
      <c r="A45" s="71"/>
      <c r="B45" s="62" t="s">
        <v>50</v>
      </c>
      <c r="C45" s="30" t="s">
        <v>51</v>
      </c>
      <c r="D45" s="46"/>
      <c r="E45" s="96"/>
      <c r="F45" s="126"/>
      <c r="G45" s="109"/>
      <c r="P45" s="7"/>
      <c r="Q45" s="7"/>
      <c r="R45" s="7"/>
      <c r="S45" s="7"/>
      <c r="T45" s="7"/>
      <c r="U45" s="7"/>
    </row>
    <row r="46" spans="1:21" ht="25.5" hidden="1">
      <c r="A46" s="71"/>
      <c r="B46" s="62" t="s">
        <v>52</v>
      </c>
      <c r="C46" s="30" t="s">
        <v>51</v>
      </c>
      <c r="D46" s="46"/>
      <c r="E46" s="96"/>
      <c r="F46" s="126"/>
      <c r="G46" s="109"/>
      <c r="P46" s="7"/>
      <c r="Q46" s="7"/>
      <c r="R46" s="7"/>
      <c r="S46" s="7"/>
      <c r="T46" s="7"/>
      <c r="U46" s="7"/>
    </row>
    <row r="47" spans="1:21" ht="15.95" hidden="1" customHeight="1">
      <c r="A47" s="71"/>
      <c r="B47" s="62" t="s">
        <v>53</v>
      </c>
      <c r="C47" s="30" t="s">
        <v>46</v>
      </c>
      <c r="D47" s="46"/>
      <c r="E47" s="96"/>
      <c r="F47" s="126"/>
      <c r="G47" s="109"/>
      <c r="P47" s="7"/>
      <c r="Q47" s="7"/>
      <c r="R47" s="7"/>
      <c r="S47" s="7"/>
      <c r="T47" s="7"/>
      <c r="U47" s="7"/>
    </row>
    <row r="48" spans="1:21" ht="15.75" hidden="1" customHeight="1">
      <c r="A48" s="71"/>
      <c r="B48" s="62" t="s">
        <v>54</v>
      </c>
      <c r="C48" s="30" t="s">
        <v>46</v>
      </c>
      <c r="D48" s="46"/>
      <c r="E48" s="96"/>
      <c r="F48" s="126"/>
      <c r="G48" s="109"/>
      <c r="P48" s="7"/>
      <c r="Q48" s="7"/>
      <c r="R48" s="7"/>
      <c r="S48" s="7"/>
      <c r="T48" s="7"/>
      <c r="U48" s="7"/>
    </row>
    <row r="49" spans="1:21" ht="15.95" hidden="1" customHeight="1">
      <c r="A49" s="71"/>
      <c r="B49" s="62" t="s">
        <v>55</v>
      </c>
      <c r="C49" s="30" t="s">
        <v>56</v>
      </c>
      <c r="D49" s="46"/>
      <c r="E49" s="96"/>
      <c r="F49" s="126"/>
      <c r="G49" s="109"/>
      <c r="P49" s="7"/>
      <c r="Q49" s="7"/>
      <c r="R49" s="7"/>
      <c r="S49" s="7"/>
      <c r="T49" s="7"/>
      <c r="U49" s="7"/>
    </row>
    <row r="50" spans="1:21" ht="25.5" hidden="1">
      <c r="A50" s="71"/>
      <c r="B50" s="62" t="s">
        <v>57</v>
      </c>
      <c r="C50" s="30" t="s">
        <v>58</v>
      </c>
      <c r="D50" s="46"/>
      <c r="E50" s="96"/>
      <c r="F50" s="126"/>
      <c r="G50" s="109"/>
      <c r="P50" s="7"/>
      <c r="Q50" s="7"/>
      <c r="R50" s="7"/>
      <c r="S50" s="7"/>
      <c r="T50" s="7"/>
      <c r="U50" s="7"/>
    </row>
    <row r="51" spans="1:21" ht="15.95" hidden="1" customHeight="1">
      <c r="A51" s="71"/>
      <c r="B51" s="63" t="s">
        <v>59</v>
      </c>
      <c r="C51" s="31" t="s">
        <v>25</v>
      </c>
      <c r="D51" s="46"/>
      <c r="E51" s="96"/>
      <c r="F51" s="126"/>
      <c r="G51" s="109"/>
      <c r="P51" s="7"/>
      <c r="Q51" s="7"/>
      <c r="R51" s="7"/>
      <c r="S51" s="7"/>
      <c r="T51" s="7"/>
      <c r="U51" s="7"/>
    </row>
    <row r="52" spans="1:21" ht="15.75" hidden="1" customHeight="1">
      <c r="A52" s="71"/>
      <c r="B52" s="63" t="s">
        <v>60</v>
      </c>
      <c r="C52" s="31" t="s">
        <v>25</v>
      </c>
      <c r="D52" s="46"/>
      <c r="E52" s="96"/>
      <c r="F52" s="126"/>
      <c r="G52" s="109"/>
      <c r="P52" s="7"/>
      <c r="Q52" s="7"/>
      <c r="R52" s="7"/>
      <c r="S52" s="7"/>
      <c r="T52" s="7"/>
      <c r="U52" s="7"/>
    </row>
    <row r="53" spans="1:21" ht="15.75" hidden="1" customHeight="1">
      <c r="A53" s="71"/>
      <c r="B53" s="63" t="s">
        <v>61</v>
      </c>
      <c r="C53" s="31" t="s">
        <v>25</v>
      </c>
      <c r="D53" s="46"/>
      <c r="E53" s="96"/>
      <c r="F53" s="126"/>
      <c r="G53" s="109"/>
      <c r="P53" s="7"/>
      <c r="Q53" s="7"/>
      <c r="R53" s="7"/>
      <c r="S53" s="7"/>
      <c r="T53" s="7"/>
      <c r="U53" s="7"/>
    </row>
    <row r="54" spans="1:21" ht="27.75" hidden="1" customHeight="1">
      <c r="A54" s="71"/>
      <c r="B54" s="63" t="s">
        <v>62</v>
      </c>
      <c r="C54" s="31" t="s">
        <v>25</v>
      </c>
      <c r="D54" s="46"/>
      <c r="E54" s="96"/>
      <c r="F54" s="126"/>
      <c r="G54" s="109"/>
      <c r="P54" s="7"/>
      <c r="Q54" s="7"/>
      <c r="R54" s="7"/>
      <c r="S54" s="7"/>
      <c r="T54" s="7"/>
      <c r="U54" s="7"/>
    </row>
    <row r="55" spans="1:21" ht="17.25" customHeight="1">
      <c r="A55" s="71"/>
      <c r="B55" s="63" t="s">
        <v>63</v>
      </c>
      <c r="C55" s="31" t="s">
        <v>25</v>
      </c>
      <c r="D55" s="46">
        <v>20.8</v>
      </c>
      <c r="E55" s="96">
        <v>16</v>
      </c>
      <c r="F55" s="126">
        <v>10</v>
      </c>
      <c r="G55" s="109">
        <v>10</v>
      </c>
      <c r="P55" s="7"/>
      <c r="Q55" s="7"/>
      <c r="R55" s="7"/>
      <c r="S55" s="7"/>
      <c r="T55" s="7"/>
      <c r="U55" s="7"/>
    </row>
    <row r="56" spans="1:21" ht="15.95" customHeight="1">
      <c r="A56" s="71"/>
      <c r="B56" s="63" t="s">
        <v>64</v>
      </c>
      <c r="C56" s="31" t="s">
        <v>25</v>
      </c>
      <c r="D56" s="46">
        <v>261</v>
      </c>
      <c r="E56" s="96">
        <v>169.6</v>
      </c>
      <c r="F56" s="126"/>
      <c r="G56" s="109"/>
      <c r="P56" s="7"/>
      <c r="Q56" s="7"/>
      <c r="R56" s="7"/>
      <c r="S56" s="7"/>
      <c r="T56" s="7"/>
      <c r="U56" s="7"/>
    </row>
    <row r="57" spans="1:21" ht="15.75" hidden="1" customHeight="1">
      <c r="A57" s="71"/>
      <c r="B57" s="63" t="s">
        <v>65</v>
      </c>
      <c r="C57" s="31" t="s">
        <v>25</v>
      </c>
      <c r="D57" s="46"/>
      <c r="E57" s="96"/>
      <c r="F57" s="126"/>
      <c r="G57" s="109"/>
      <c r="P57" s="7"/>
      <c r="Q57" s="7"/>
      <c r="R57" s="7"/>
      <c r="S57" s="7"/>
      <c r="T57" s="7"/>
      <c r="U57" s="7"/>
    </row>
    <row r="58" spans="1:21" ht="25.5" hidden="1">
      <c r="A58" s="71"/>
      <c r="B58" s="63" t="s">
        <v>66</v>
      </c>
      <c r="C58" s="31" t="s">
        <v>25</v>
      </c>
      <c r="D58" s="46"/>
      <c r="E58" s="96"/>
      <c r="F58" s="126"/>
      <c r="G58" s="109"/>
      <c r="P58" s="7"/>
      <c r="Q58" s="7"/>
      <c r="R58" s="7"/>
      <c r="S58" s="7"/>
      <c r="T58" s="7"/>
      <c r="U58" s="7"/>
    </row>
    <row r="59" spans="1:21" ht="15.75" hidden="1" customHeight="1">
      <c r="A59" s="71"/>
      <c r="B59" s="63" t="s">
        <v>67</v>
      </c>
      <c r="C59" s="31" t="s">
        <v>25</v>
      </c>
      <c r="D59" s="46"/>
      <c r="E59" s="96"/>
      <c r="F59" s="126"/>
      <c r="G59" s="109"/>
      <c r="P59" s="7"/>
      <c r="Q59" s="7"/>
      <c r="R59" s="7"/>
      <c r="S59" s="7"/>
      <c r="T59" s="7"/>
      <c r="U59" s="7"/>
    </row>
    <row r="60" spans="1:21" ht="15.95" customHeight="1">
      <c r="A60" s="71"/>
      <c r="B60" s="63" t="s">
        <v>68</v>
      </c>
      <c r="C60" s="31" t="s">
        <v>25</v>
      </c>
      <c r="D60" s="46">
        <v>320.5</v>
      </c>
      <c r="E60" s="96">
        <v>484.9</v>
      </c>
      <c r="F60" s="126">
        <v>410</v>
      </c>
      <c r="G60" s="109">
        <v>411.7</v>
      </c>
      <c r="P60" s="7"/>
      <c r="Q60" s="7"/>
      <c r="R60" s="7"/>
      <c r="S60" s="7"/>
      <c r="T60" s="7"/>
      <c r="U60" s="7"/>
    </row>
    <row r="61" spans="1:21" ht="0.75" customHeight="1">
      <c r="A61" s="71"/>
      <c r="B61" s="63" t="s">
        <v>69</v>
      </c>
      <c r="C61" s="31" t="s">
        <v>25</v>
      </c>
      <c r="D61" s="46"/>
      <c r="E61" s="96"/>
      <c r="F61" s="126">
        <v>9.8000000000000007</v>
      </c>
      <c r="G61" s="109">
        <v>9.8000000000000007</v>
      </c>
      <c r="P61" s="7"/>
      <c r="Q61" s="7"/>
      <c r="R61" s="7"/>
      <c r="S61" s="7"/>
      <c r="T61" s="7"/>
      <c r="U61" s="7"/>
    </row>
    <row r="62" spans="1:21" ht="15.75" hidden="1" customHeight="1">
      <c r="A62" s="71"/>
      <c r="B62" s="63" t="s">
        <v>70</v>
      </c>
      <c r="C62" s="31" t="s">
        <v>71</v>
      </c>
      <c r="D62" s="46"/>
      <c r="E62" s="96"/>
      <c r="F62" s="126"/>
      <c r="G62" s="109"/>
      <c r="P62" s="7"/>
      <c r="Q62" s="7"/>
      <c r="R62" s="7"/>
      <c r="S62" s="7"/>
      <c r="T62" s="7"/>
      <c r="U62" s="7"/>
    </row>
    <row r="63" spans="1:21" ht="15.95" customHeight="1" thickBot="1">
      <c r="A63" s="71"/>
      <c r="B63" s="63" t="s">
        <v>72</v>
      </c>
      <c r="C63" s="31" t="s">
        <v>73</v>
      </c>
      <c r="D63" s="46">
        <v>2.6</v>
      </c>
      <c r="E63" s="96">
        <v>9.39</v>
      </c>
      <c r="F63" s="126">
        <v>9.8000000000000007</v>
      </c>
      <c r="G63" s="109">
        <v>9.8000000000000007</v>
      </c>
      <c r="P63" s="7"/>
      <c r="Q63" s="7"/>
      <c r="R63" s="7"/>
      <c r="S63" s="7"/>
      <c r="T63" s="7"/>
      <c r="U63" s="7"/>
    </row>
    <row r="64" spans="1:21" ht="12.75" hidden="1" customHeight="1" thickBot="1">
      <c r="A64" s="74">
        <v>12</v>
      </c>
      <c r="B64" s="64" t="s">
        <v>74</v>
      </c>
      <c r="C64" s="32"/>
      <c r="D64" s="47"/>
      <c r="E64" s="98"/>
      <c r="F64" s="126"/>
      <c r="G64" s="109"/>
      <c r="P64" s="7"/>
      <c r="Q64" s="7"/>
      <c r="R64" s="7"/>
      <c r="S64" s="7"/>
      <c r="T64" s="7"/>
      <c r="U64" s="7"/>
    </row>
    <row r="65" spans="1:21" ht="13.35" hidden="1" customHeight="1" thickBot="1">
      <c r="A65" s="71"/>
      <c r="B65" s="60" t="s">
        <v>75</v>
      </c>
      <c r="C65" s="27" t="s">
        <v>76</v>
      </c>
      <c r="D65" s="48"/>
      <c r="E65" s="99"/>
      <c r="F65" s="126"/>
      <c r="G65" s="109"/>
      <c r="P65" s="7"/>
      <c r="Q65" s="7"/>
      <c r="R65" s="7"/>
      <c r="S65" s="7"/>
      <c r="T65" s="7"/>
      <c r="U65" s="7"/>
    </row>
    <row r="66" spans="1:21" ht="12.75" hidden="1" customHeight="1" thickBot="1">
      <c r="A66" s="71"/>
      <c r="B66" s="60" t="s">
        <v>77</v>
      </c>
      <c r="C66" s="27" t="s">
        <v>76</v>
      </c>
      <c r="D66" s="48"/>
      <c r="E66" s="99"/>
      <c r="F66" s="126"/>
      <c r="G66" s="109"/>
      <c r="P66" s="7"/>
      <c r="Q66" s="7"/>
      <c r="R66" s="7"/>
      <c r="S66" s="7"/>
      <c r="T66" s="7"/>
      <c r="U66" s="7"/>
    </row>
    <row r="67" spans="1:21" ht="13.35" hidden="1" customHeight="1" thickBot="1">
      <c r="A67" s="71"/>
      <c r="B67" s="60" t="s">
        <v>78</v>
      </c>
      <c r="C67" s="27" t="s">
        <v>76</v>
      </c>
      <c r="D67" s="48"/>
      <c r="E67" s="99"/>
      <c r="F67" s="126"/>
      <c r="G67" s="109"/>
      <c r="P67" s="7"/>
      <c r="Q67" s="7"/>
      <c r="R67" s="7"/>
      <c r="S67" s="7"/>
      <c r="T67" s="7"/>
      <c r="U67" s="7"/>
    </row>
    <row r="68" spans="1:21" ht="12.75" hidden="1" customHeight="1" thickBot="1">
      <c r="A68" s="71"/>
      <c r="B68" s="60" t="s">
        <v>79</v>
      </c>
      <c r="C68" s="27" t="s">
        <v>76</v>
      </c>
      <c r="D68" s="48">
        <v>0</v>
      </c>
      <c r="E68" s="100"/>
      <c r="F68" s="126"/>
      <c r="G68" s="109"/>
      <c r="P68" s="7"/>
      <c r="Q68" s="7"/>
      <c r="R68" s="7"/>
      <c r="S68" s="7"/>
      <c r="T68" s="7"/>
      <c r="U68" s="7"/>
    </row>
    <row r="69" spans="1:21" ht="13.35" hidden="1" customHeight="1" thickBot="1">
      <c r="A69" s="71"/>
      <c r="B69" s="60" t="s">
        <v>80</v>
      </c>
      <c r="C69" s="27" t="s">
        <v>76</v>
      </c>
      <c r="D69" s="48"/>
      <c r="E69" s="99"/>
      <c r="F69" s="126"/>
      <c r="G69" s="109"/>
      <c r="P69" s="7"/>
      <c r="Q69" s="7"/>
      <c r="R69" s="7"/>
      <c r="S69" s="7"/>
      <c r="T69" s="7"/>
      <c r="U69" s="7"/>
    </row>
    <row r="70" spans="1:21" ht="13.35" hidden="1" customHeight="1" thickBot="1">
      <c r="A70" s="71"/>
      <c r="B70" s="60" t="s">
        <v>81</v>
      </c>
      <c r="C70" s="27" t="s">
        <v>76</v>
      </c>
      <c r="D70" s="48"/>
      <c r="E70" s="99"/>
      <c r="F70" s="126"/>
      <c r="G70" s="109"/>
      <c r="P70" s="7"/>
      <c r="Q70" s="7"/>
      <c r="R70" s="7"/>
      <c r="S70" s="7"/>
      <c r="T70" s="7"/>
      <c r="U70" s="7"/>
    </row>
    <row r="71" spans="1:21" ht="13.35" hidden="1" customHeight="1" thickBot="1">
      <c r="A71" s="74">
        <v>13</v>
      </c>
      <c r="B71" s="64" t="s">
        <v>82</v>
      </c>
      <c r="C71" s="32"/>
      <c r="D71" s="47"/>
      <c r="E71" s="98"/>
      <c r="F71" s="126"/>
      <c r="G71" s="109"/>
      <c r="P71" s="7"/>
      <c r="Q71" s="7"/>
      <c r="R71" s="7"/>
      <c r="S71" s="7"/>
      <c r="T71" s="7"/>
      <c r="U71" s="7"/>
    </row>
    <row r="72" spans="1:21" ht="12.75" hidden="1" customHeight="1" thickBot="1">
      <c r="A72" s="71"/>
      <c r="B72" s="60" t="s">
        <v>83</v>
      </c>
      <c r="C72" s="27" t="s">
        <v>25</v>
      </c>
      <c r="D72" s="46"/>
      <c r="E72" s="96"/>
      <c r="F72" s="126"/>
      <c r="G72" s="109"/>
      <c r="P72" s="7"/>
      <c r="Q72" s="7"/>
      <c r="R72" s="7"/>
      <c r="S72" s="7"/>
      <c r="T72" s="7"/>
      <c r="U72" s="7"/>
    </row>
    <row r="73" spans="1:21" ht="13.35" hidden="1" customHeight="1" thickBot="1">
      <c r="A73" s="71"/>
      <c r="B73" s="60" t="s">
        <v>84</v>
      </c>
      <c r="C73" s="27" t="s">
        <v>25</v>
      </c>
      <c r="D73" s="46"/>
      <c r="E73" s="96"/>
      <c r="F73" s="126"/>
      <c r="G73" s="109"/>
      <c r="P73" s="7"/>
      <c r="Q73" s="7"/>
      <c r="R73" s="7"/>
      <c r="S73" s="7"/>
      <c r="T73" s="7"/>
      <c r="U73" s="7"/>
    </row>
    <row r="74" spans="1:21" ht="13.35" hidden="1" customHeight="1" thickBot="1">
      <c r="A74" s="71"/>
      <c r="B74" s="60" t="s">
        <v>85</v>
      </c>
      <c r="C74" s="27" t="s">
        <v>86</v>
      </c>
      <c r="D74" s="46"/>
      <c r="E74" s="96"/>
      <c r="F74" s="126"/>
      <c r="G74" s="109"/>
      <c r="P74" s="7"/>
      <c r="Q74" s="7"/>
      <c r="R74" s="7"/>
      <c r="S74" s="7"/>
      <c r="T74" s="7"/>
      <c r="U74" s="7"/>
    </row>
    <row r="75" spans="1:21" ht="12.75" hidden="1" customHeight="1" thickBot="1">
      <c r="A75" s="71"/>
      <c r="B75" s="60" t="s">
        <v>87</v>
      </c>
      <c r="C75" s="27" t="s">
        <v>25</v>
      </c>
      <c r="D75" s="46"/>
      <c r="E75" s="96"/>
      <c r="F75" s="126"/>
      <c r="G75" s="109"/>
      <c r="P75" s="7"/>
      <c r="Q75" s="7"/>
      <c r="R75" s="7"/>
      <c r="S75" s="7"/>
      <c r="T75" s="7"/>
      <c r="U75" s="7"/>
    </row>
    <row r="76" spans="1:21" ht="12.75" hidden="1" customHeight="1" thickBot="1">
      <c r="A76" s="71"/>
      <c r="B76" s="60" t="s">
        <v>88</v>
      </c>
      <c r="C76" s="27" t="s">
        <v>25</v>
      </c>
      <c r="D76" s="46"/>
      <c r="E76" s="96"/>
      <c r="F76" s="126"/>
      <c r="G76" s="109"/>
      <c r="P76" s="7"/>
      <c r="Q76" s="7"/>
      <c r="R76" s="7"/>
      <c r="S76" s="7"/>
      <c r="T76" s="7"/>
      <c r="U76" s="7"/>
    </row>
    <row r="77" spans="1:21" ht="12.75" hidden="1" customHeight="1" thickBot="1">
      <c r="A77" s="71"/>
      <c r="B77" s="60" t="s">
        <v>89</v>
      </c>
      <c r="C77" s="27" t="s">
        <v>25</v>
      </c>
      <c r="D77" s="46"/>
      <c r="E77" s="96"/>
      <c r="F77" s="126"/>
      <c r="G77" s="109"/>
      <c r="P77" s="7"/>
      <c r="Q77" s="7"/>
      <c r="R77" s="7"/>
      <c r="S77" s="7"/>
      <c r="T77" s="7"/>
      <c r="U77" s="7"/>
    </row>
    <row r="78" spans="1:21" ht="12.75" hidden="1" customHeight="1" thickBot="1">
      <c r="A78" s="72"/>
      <c r="B78" s="61" t="s">
        <v>90</v>
      </c>
      <c r="C78" s="28" t="s">
        <v>25</v>
      </c>
      <c r="D78" s="49"/>
      <c r="E78" s="101"/>
      <c r="F78" s="126"/>
      <c r="G78" s="109"/>
      <c r="P78" s="7"/>
      <c r="Q78" s="7"/>
      <c r="R78" s="7"/>
      <c r="S78" s="7"/>
      <c r="T78" s="7"/>
      <c r="U78" s="7"/>
    </row>
    <row r="79" spans="1:21" ht="25.5">
      <c r="A79" s="75">
        <v>12</v>
      </c>
      <c r="B79" s="65" t="s">
        <v>91</v>
      </c>
      <c r="C79" s="33" t="s">
        <v>92</v>
      </c>
      <c r="D79" s="80">
        <v>446841.08</v>
      </c>
      <c r="E79" s="115">
        <v>433180</v>
      </c>
      <c r="F79" s="125"/>
      <c r="G79" s="123"/>
      <c r="P79" s="7"/>
      <c r="Q79" s="7"/>
      <c r="R79" s="7"/>
      <c r="S79" s="7"/>
      <c r="T79" s="7"/>
      <c r="U79" s="7"/>
    </row>
    <row r="80" spans="1:21" ht="13.35" customHeight="1">
      <c r="A80" s="71"/>
      <c r="B80" s="60" t="s">
        <v>93</v>
      </c>
      <c r="C80" s="27" t="s">
        <v>92</v>
      </c>
      <c r="D80" s="43"/>
      <c r="E80" s="105"/>
      <c r="F80" s="126"/>
      <c r="G80" s="109"/>
      <c r="P80" s="7"/>
      <c r="Q80" s="7"/>
      <c r="R80" s="7"/>
      <c r="S80" s="7"/>
      <c r="T80" s="7"/>
      <c r="U80" s="7"/>
    </row>
    <row r="81" spans="1:25" ht="13.35" customHeight="1">
      <c r="A81" s="71">
        <v>13</v>
      </c>
      <c r="B81" s="60" t="s">
        <v>94</v>
      </c>
      <c r="C81" s="27" t="s">
        <v>92</v>
      </c>
      <c r="D81" s="43">
        <v>1136080.1000000001</v>
      </c>
      <c r="E81" s="90">
        <v>2495000</v>
      </c>
      <c r="F81" s="127">
        <v>2612265</v>
      </c>
      <c r="G81" s="117">
        <f>[1]Лист1!$F$85</f>
        <v>2753327.31</v>
      </c>
      <c r="P81" s="7"/>
      <c r="Q81" s="7"/>
      <c r="R81" s="7"/>
      <c r="S81" s="7"/>
      <c r="T81" s="7"/>
      <c r="U81" s="7"/>
    </row>
    <row r="82" spans="1:25" ht="13.35" customHeight="1">
      <c r="A82" s="71"/>
      <c r="B82" s="60" t="s">
        <v>95</v>
      </c>
      <c r="C82" s="27" t="s">
        <v>10</v>
      </c>
      <c r="D82" s="43"/>
      <c r="E82" s="90"/>
      <c r="F82" s="128"/>
      <c r="G82" s="112"/>
      <c r="P82" s="7"/>
      <c r="Q82" s="7"/>
      <c r="R82" s="7"/>
      <c r="S82" s="7"/>
      <c r="T82" s="7"/>
      <c r="U82" s="7"/>
    </row>
    <row r="83" spans="1:25" ht="13.35" customHeight="1">
      <c r="A83" s="71">
        <v>14</v>
      </c>
      <c r="B83" s="60" t="s">
        <v>96</v>
      </c>
      <c r="C83" s="27" t="s">
        <v>92</v>
      </c>
      <c r="D83" s="43">
        <v>390675.3</v>
      </c>
      <c r="E83" s="90">
        <v>383183</v>
      </c>
      <c r="F83" s="129">
        <v>391073</v>
      </c>
      <c r="G83" s="110">
        <f>[1]Лист1!$F$87</f>
        <v>412190.94200000004</v>
      </c>
      <c r="P83" s="7"/>
      <c r="Q83" s="7"/>
      <c r="R83" s="7"/>
      <c r="S83" s="7"/>
      <c r="T83" s="7"/>
      <c r="U83" s="7"/>
    </row>
    <row r="84" spans="1:25" ht="13.35" customHeight="1">
      <c r="A84" s="71"/>
      <c r="B84" s="60" t="s">
        <v>95</v>
      </c>
      <c r="C84" s="27" t="s">
        <v>10</v>
      </c>
      <c r="D84" s="43"/>
      <c r="E84" s="90"/>
      <c r="F84" s="126"/>
      <c r="G84" s="109"/>
      <c r="P84" s="7"/>
      <c r="Q84" s="7"/>
      <c r="R84" s="7"/>
      <c r="S84" s="7"/>
      <c r="T84" s="7"/>
      <c r="U84" s="7"/>
    </row>
    <row r="85" spans="1:25" ht="13.35" customHeight="1">
      <c r="A85" s="71">
        <v>15</v>
      </c>
      <c r="B85" s="60" t="s">
        <v>97</v>
      </c>
      <c r="C85" s="27" t="s">
        <v>98</v>
      </c>
      <c r="D85" s="43">
        <f>3866+7126.34+3483.1+511.44</f>
        <v>14986.880000000001</v>
      </c>
      <c r="E85" s="90">
        <v>72268</v>
      </c>
      <c r="F85" s="126"/>
      <c r="G85" s="109"/>
      <c r="P85" s="7"/>
      <c r="Q85" s="7"/>
      <c r="R85" s="7"/>
      <c r="S85" s="7"/>
      <c r="T85" s="7"/>
      <c r="U85" s="7"/>
    </row>
    <row r="86" spans="1:25" ht="13.35" customHeight="1" thickBot="1">
      <c r="A86" s="72"/>
      <c r="B86" s="61" t="s">
        <v>95</v>
      </c>
      <c r="C86" s="28" t="s">
        <v>10</v>
      </c>
      <c r="D86" s="50"/>
      <c r="E86" s="102">
        <v>104.07</v>
      </c>
      <c r="F86" s="126"/>
      <c r="G86" s="109"/>
      <c r="P86" s="7"/>
      <c r="Q86" s="7"/>
      <c r="R86" s="7"/>
      <c r="S86" s="7"/>
      <c r="T86" s="7"/>
      <c r="U86" s="7"/>
    </row>
    <row r="87" spans="1:25" ht="15.95" customHeight="1">
      <c r="A87" s="75">
        <v>16</v>
      </c>
      <c r="B87" s="65" t="s">
        <v>99</v>
      </c>
      <c r="C87" s="33" t="s">
        <v>92</v>
      </c>
      <c r="D87" s="51" t="s">
        <v>100</v>
      </c>
      <c r="E87" s="103" t="s">
        <v>111</v>
      </c>
      <c r="F87" s="125"/>
      <c r="G87" s="123"/>
      <c r="P87" s="7"/>
      <c r="Q87" s="7"/>
      <c r="R87" s="7"/>
      <c r="S87" s="7"/>
      <c r="T87" s="7"/>
      <c r="U87" s="7"/>
    </row>
    <row r="88" spans="1:25" ht="15.95" customHeight="1">
      <c r="A88" s="71">
        <v>17</v>
      </c>
      <c r="B88" s="60" t="s">
        <v>101</v>
      </c>
      <c r="C88" s="27" t="s">
        <v>92</v>
      </c>
      <c r="D88" s="40">
        <v>111044.47465</v>
      </c>
      <c r="E88" s="88">
        <v>128007</v>
      </c>
      <c r="F88" s="129">
        <v>138114</v>
      </c>
      <c r="G88" s="110">
        <f>'[2]исполнение на 01.10.2018г.'!$AX$74/1000</f>
        <v>99929.056299999997</v>
      </c>
      <c r="P88" s="7"/>
      <c r="Q88" s="7"/>
      <c r="R88" s="7"/>
      <c r="S88" s="7"/>
      <c r="T88" s="7"/>
      <c r="U88" s="7"/>
    </row>
    <row r="89" spans="1:25" ht="26.1" customHeight="1">
      <c r="A89" s="71">
        <v>18</v>
      </c>
      <c r="B89" s="60" t="s">
        <v>102</v>
      </c>
      <c r="C89" s="27" t="s">
        <v>92</v>
      </c>
      <c r="D89" s="40">
        <v>48490.13622</v>
      </c>
      <c r="E89" s="88">
        <v>267211</v>
      </c>
      <c r="F89" s="130">
        <v>274536</v>
      </c>
      <c r="G89" s="111">
        <f>'[2]исполнение на 01.10.2018г.'!$AX$122/1000</f>
        <v>26735</v>
      </c>
      <c r="I89" s="81"/>
      <c r="P89" s="7"/>
      <c r="Q89" s="7"/>
      <c r="R89" s="7"/>
      <c r="S89" s="7"/>
      <c r="T89" s="7"/>
      <c r="U89" s="7"/>
    </row>
    <row r="90" spans="1:25" ht="13.35" customHeight="1">
      <c r="A90" s="71">
        <v>19</v>
      </c>
      <c r="B90" s="66" t="s">
        <v>103</v>
      </c>
      <c r="C90" s="27" t="s">
        <v>92</v>
      </c>
      <c r="D90" s="52" t="s">
        <v>100</v>
      </c>
      <c r="E90" s="104" t="s">
        <v>100</v>
      </c>
      <c r="F90" s="128"/>
      <c r="G90" s="112"/>
      <c r="P90" s="7"/>
      <c r="Q90" s="7"/>
      <c r="R90" s="7"/>
      <c r="S90" s="7"/>
      <c r="T90" s="7"/>
      <c r="U90" s="7"/>
    </row>
    <row r="91" spans="1:25" ht="13.35" customHeight="1">
      <c r="A91" s="76">
        <v>20</v>
      </c>
      <c r="B91" s="66" t="s">
        <v>104</v>
      </c>
      <c r="C91" s="27" t="s">
        <v>92</v>
      </c>
      <c r="D91" s="53">
        <v>216065.19750000001</v>
      </c>
      <c r="E91" s="90">
        <v>421451</v>
      </c>
      <c r="F91" s="129">
        <v>443773</v>
      </c>
      <c r="G91" s="110">
        <f>'[2]исполнение на 01.10.2018г.'!$AX$128/1000</f>
        <v>173881.07499000002</v>
      </c>
      <c r="P91" s="7"/>
      <c r="Q91" s="7"/>
      <c r="R91" s="7"/>
      <c r="S91" s="7"/>
      <c r="T91" s="7"/>
      <c r="U91" s="7"/>
    </row>
    <row r="92" spans="1:25" ht="13.35" customHeight="1">
      <c r="A92" s="71">
        <v>21</v>
      </c>
      <c r="B92" s="60" t="s">
        <v>105</v>
      </c>
      <c r="C92" s="27" t="s">
        <v>92</v>
      </c>
      <c r="D92" s="54">
        <v>220658.50404</v>
      </c>
      <c r="E92" s="99">
        <v>391058</v>
      </c>
      <c r="F92" s="129">
        <v>409025</v>
      </c>
      <c r="G92" s="110">
        <f>'[3]На 01.10. 2018г.'!$H$731/1000</f>
        <v>188451.50647000002</v>
      </c>
      <c r="P92" s="7"/>
      <c r="Q92" s="7"/>
      <c r="R92" s="7"/>
      <c r="S92" s="7"/>
      <c r="T92" s="7"/>
      <c r="U92" s="7"/>
    </row>
    <row r="93" spans="1:25" ht="18" customHeight="1">
      <c r="A93" s="71">
        <v>22</v>
      </c>
      <c r="B93" s="67" t="s">
        <v>106</v>
      </c>
      <c r="C93" s="34" t="s">
        <v>10</v>
      </c>
      <c r="D93" s="55">
        <f>D89/D92*100</f>
        <v>21.975194851864817</v>
      </c>
      <c r="E93" s="106">
        <f>E89/E92*100</f>
        <v>68.330273258698199</v>
      </c>
      <c r="F93" s="106">
        <f>F89/F92*100</f>
        <v>67.119613715543053</v>
      </c>
      <c r="G93" s="137">
        <f>G89/G92*100</f>
        <v>14.186673537818601</v>
      </c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3.5" thickBot="1">
      <c r="A94" s="77">
        <v>23</v>
      </c>
      <c r="B94" s="68" t="s">
        <v>107</v>
      </c>
      <c r="C94" s="35" t="s">
        <v>92</v>
      </c>
      <c r="D94" s="56">
        <v>31254</v>
      </c>
      <c r="E94" s="116">
        <v>14781277</v>
      </c>
      <c r="F94" s="131">
        <v>15132320</v>
      </c>
      <c r="G94" s="124">
        <f>[1]Лист1!$F$98</f>
        <v>16645552.000000002</v>
      </c>
    </row>
    <row r="95" spans="1:25" hidden="1">
      <c r="B95" s="20" t="s">
        <v>108</v>
      </c>
      <c r="C95" s="14"/>
      <c r="D95" s="14">
        <v>31254</v>
      </c>
      <c r="E95" s="14"/>
    </row>
    <row r="96" spans="1:25" hidden="1">
      <c r="B96" s="15"/>
      <c r="C96" s="16"/>
      <c r="D96" s="16"/>
      <c r="E96" s="16"/>
    </row>
    <row r="97" spans="2:5" hidden="1">
      <c r="B97" s="15"/>
      <c r="C97" s="16"/>
      <c r="D97" s="16"/>
      <c r="E97" s="16"/>
    </row>
    <row r="99" spans="2:5">
      <c r="D99" s="17"/>
      <c r="E99" s="17"/>
    </row>
  </sheetData>
  <mergeCells count="4">
    <mergeCell ref="L9:M9"/>
    <mergeCell ref="A10:A11"/>
    <mergeCell ref="B10:B11"/>
    <mergeCell ref="C10:C11"/>
  </mergeCells>
  <pageMargins left="0.16" right="0.12" top="0.43307086614173229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 свод</vt:lpstr>
      <vt:lpstr>'табл 1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Коханенко Лариса Борисовна</dc:creator>
  <cp:lastModifiedBy>new</cp:lastModifiedBy>
  <cp:lastPrinted>2018-11-14T06:23:20Z</cp:lastPrinted>
  <dcterms:created xsi:type="dcterms:W3CDTF">2015-06-20T01:30:54Z</dcterms:created>
  <dcterms:modified xsi:type="dcterms:W3CDTF">2018-11-21T05:16:46Z</dcterms:modified>
</cp:coreProperties>
</file>