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Табл.1.1" sheetId="4" r:id="rId1"/>
  </sheets>
  <definedNames>
    <definedName name="_xlnm.Print_Titles" localSheetId="0">Табл.1.1!$5:$8</definedName>
    <definedName name="_xlnm.Print_Area" localSheetId="0">Табл.1.1!$A$1:$E$70</definedName>
  </definedNames>
  <calcPr calcId="125725"/>
</workbook>
</file>

<file path=xl/calcChain.xml><?xml version="1.0" encoding="utf-8"?>
<calcChain xmlns="http://schemas.openxmlformats.org/spreadsheetml/2006/main">
  <c r="E57" i="4"/>
  <c r="E56"/>
  <c r="D56"/>
  <c r="E70"/>
  <c r="D57"/>
  <c r="E59"/>
  <c r="E68" l="1"/>
  <c r="D64"/>
  <c r="D65"/>
  <c r="E69" l="1"/>
  <c r="E67" l="1"/>
  <c r="E66"/>
  <c r="E65" s="1"/>
  <c r="D12"/>
  <c r="E18"/>
  <c r="E64" l="1"/>
  <c r="E60"/>
  <c r="E61"/>
  <c r="E62"/>
  <c r="E63"/>
  <c r="E58"/>
  <c r="E55"/>
  <c r="E54" s="1"/>
  <c r="E53" s="1"/>
  <c r="E52"/>
  <c r="E51" s="1"/>
  <c r="E50" s="1"/>
  <c r="E49"/>
  <c r="E48" s="1"/>
  <c r="E47" s="1"/>
  <c r="E46"/>
  <c r="E45"/>
  <c r="E42"/>
  <c r="E43"/>
  <c r="E41"/>
  <c r="E37"/>
  <c r="E36" s="1"/>
  <c r="E35" s="1"/>
  <c r="E32"/>
  <c r="E33"/>
  <c r="E34"/>
  <c r="E31"/>
  <c r="E29"/>
  <c r="E28"/>
  <c r="E23"/>
  <c r="E24"/>
  <c r="E25"/>
  <c r="E22"/>
  <c r="E14"/>
  <c r="E15"/>
  <c r="E16"/>
  <c r="E17"/>
  <c r="E19"/>
  <c r="D54"/>
  <c r="D53" s="1"/>
  <c r="D51"/>
  <c r="D50" s="1"/>
  <c r="D48"/>
  <c r="D47" s="1"/>
  <c r="D44"/>
  <c r="D40"/>
  <c r="D36"/>
  <c r="D35" s="1"/>
  <c r="D30"/>
  <c r="D27"/>
  <c r="D21"/>
  <c r="D20" s="1"/>
  <c r="D11"/>
  <c r="E13"/>
  <c r="E27" l="1"/>
  <c r="E40"/>
  <c r="E12"/>
  <c r="E11" s="1"/>
  <c r="E44"/>
  <c r="E21"/>
  <c r="E20" s="1"/>
  <c r="E30"/>
  <c r="E26"/>
  <c r="D39"/>
  <c r="D38" s="1"/>
  <c r="D26"/>
  <c r="D10" s="1"/>
  <c r="E39" l="1"/>
  <c r="E38" s="1"/>
  <c r="D70"/>
  <c r="E10"/>
  <c r="D9"/>
  <c r="I70" l="1"/>
  <c r="E9"/>
</calcChain>
</file>

<file path=xl/sharedStrings.xml><?xml version="1.0" encoding="utf-8"?>
<sst xmlns="http://schemas.openxmlformats.org/spreadsheetml/2006/main" count="128" uniqueCount="121">
  <si>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</si>
  <si>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</si>
  <si>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</si>
  <si>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</si>
  <si>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</si>
  <si>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</si>
  <si>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</si>
  <si>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</si>
  <si>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</si>
  <si>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</si>
  <si>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</si>
  <si>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</si>
  <si>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</si>
  <si>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</si>
  <si>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</si>
  <si>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</si>
  <si>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</si>
  <si>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</si>
  <si>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</si>
  <si>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</si>
  <si>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</si>
  <si>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</si>
  <si>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</si>
  <si>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</si>
  <si>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</si>
  <si>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</si>
  <si>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</si>
  <si>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</si>
  <si>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</si>
  <si>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</si>
  <si>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</si>
  <si>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</si>
  <si>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</si>
  <si>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</si>
  <si>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</si>
  <si>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</si>
  <si>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</si>
  <si>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</si>
  <si>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</si>
  <si>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</si>
  <si>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</si>
  <si>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</si>
  <si>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</si>
  <si>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</si>
  <si>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</si>
  <si>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</si>
  <si>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</si>
  <si>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</si>
  <si>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</si>
  <si>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</si>
  <si>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</si>
  <si>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</si>
  <si>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</si>
  <si>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</si>
  <si>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</si>
  <si>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</si>
  <si>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</si>
  <si>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</si>
  <si>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</si>
  <si>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</si>
  <si>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</si>
  <si>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</si>
  <si>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</si>
  <si>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ВСЕГО ДОХОДОВ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</si>
  <si>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</si>
  <si>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</si>
  <si>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</si>
  <si>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</si>
  <si>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</si>
  <si>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</si>
  <si>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</si>
  <si>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</si>
  <si>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</si>
  <si>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</si>
  <si>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</si>
  <si>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</si>
  <si>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</si>
  <si>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</si>
  <si>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</si>
  <si>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</si>
  <si>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</si>
  <si>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</si>
  <si>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</si>
  <si>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</si>
  <si>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</si>
  <si>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</si>
  <si>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Прочие безвозмездные поступления в бюджеты муниципальных районов</t>
  </si>
  <si>
    <t>Доходы от перечисления части прибыли МУПов</t>
  </si>
  <si>
    <t>802 1 11 05075 13 0000 120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</si>
  <si>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</si>
  <si>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Объем доходов 2022г.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</si>
  <si>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</si>
  <si>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</si>
  <si>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</si>
  <si>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</si>
  <si>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</si>
  <si>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</si>
  <si>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</si>
  <si>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 2022 год</t>
  </si>
  <si>
    <t xml:space="preserve"> Уточнение</t>
  </si>
  <si>
    <t>Уточненный  объем доходов 2022г.</t>
  </si>
  <si>
    <t>182 1 06 01030 13 0000 110</t>
  </si>
  <si>
    <t>182 1 06 06033 13 1000 110</t>
  </si>
  <si>
    <t>802 2 02 25555 13 0000 150</t>
  </si>
  <si>
    <t>802 2 02 35118 13 0000 150</t>
  </si>
  <si>
    <t>100 1 03 00000 00 0000 000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</si>
  <si>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</si>
  <si>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</si>
  <si>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802 2 07 05030 13 0000 150</t>
  </si>
  <si>
    <t>000 2 07 05000 05 0000 150</t>
  </si>
  <si>
    <t>Прочие межбюджетные трансферты, передаваемые бюджетам городских (сельских) поселений</t>
  </si>
  <si>
    <t>802 2 19 60010 13 6336 150</t>
  </si>
  <si>
    <t>Возврат субвенции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</si>
  <si>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Приложение  1</t>
  </si>
  <si>
    <t>802 2 02 45160 13 0000 150</t>
  </si>
  <si>
    <t>802 2 19 60010 13 6265 150</t>
  </si>
  <si>
    <t>Возврат остатков субсидии на реализацию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</si>
  <si>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к постановлению</t>
  </si>
  <si>
    <t>802 2 02 29 999 13 6265 150</t>
  </si>
  <si>
    <t>Субсидия из гос.бюджета Республики  Саха (Якутия) местным бюджетам на реализацию проектов развития общественной инфраструктуры, основанных на местных инициативах (за счет средств ГБ)</t>
  </si>
  <si>
    <t>№  351  от 26  апреля 2022г.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</si>
</sst>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&quot;-&quot;????_р_._-;_-@_-"/>
    <numFmt numFmtId="165" formatCode="_-* #,##0.00\ _₽_-;\-* #,##0.00\ _₽_-;_-* &quot;-&quot;??\ _₽_-;_-@_-"/>
  </numFmts>
  <fonts count="14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2"/>
    </font>
    <font>
      <b/>
      <sz val="11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4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quotePrefix="1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0" fillId="2" borderId="1" xfId="1" applyFont="1" applyFill="1" applyBorder="1" applyAlignment="1">
      <alignment horizontal="right" vertical="top" wrapText="1"/>
    </xf>
    <xf numFmtId="43" fontId="1" fillId="2" borderId="1" xfId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3" fontId="0" fillId="2" borderId="1" xfId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43" fontId="0" fillId="2" borderId="3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Normal="100" zoomScaleSheetLayoutView="100" workbookViewId="0">
      <selection activeCell="C8" sqref="C8"/>
    </sheetView>
  </sheetViews>
  <sheetFormatPr defaultRowHeight="12.75"/>
  <cols>
    <col min="1" max="1" width="33.6640625" customWidth="1"/>
    <col min="2" max="2" width="63.5" customWidth="1"/>
    <col min="3" max="3" width="23.1640625" customWidth="1"/>
    <col min="4" max="4" width="21.5" customWidth="1"/>
    <col min="5" max="5" width="20.33203125" customWidth="1"/>
    <col min="6" max="6" width="15.83203125" bestFit="1" customWidth="1"/>
    <col min="9" max="9" width="12.33203125" bestFit="1" customWidth="1"/>
  </cols>
  <sheetData>
    <row r="1" spans="1:5" ht="14.25">
      <c r="A1" t="s">
        <v>0</v>
      </c>
      <c r="E1" s="30"/>
    </row>
    <row r="2" spans="1:5" ht="16.5" customHeight="1">
      <c r="D2" s="42" t="s">
        <v>113</v>
      </c>
      <c r="E2" s="42"/>
    </row>
    <row r="3" spans="1:5" ht="21.75" customHeight="1">
      <c r="D3" s="42" t="s">
        <v>117</v>
      </c>
      <c r="E3" s="42"/>
    </row>
    <row r="4" spans="1:5" ht="14.25" customHeight="1">
      <c r="D4" s="42" t="s">
        <v>120</v>
      </c>
      <c r="E4" s="42"/>
    </row>
    <row r="5" spans="1:5" ht="20.25" customHeight="1">
      <c r="A5" s="15"/>
      <c r="D5" s="1"/>
      <c r="E5" s="35"/>
    </row>
    <row r="6" spans="1:5" ht="54.75" customHeight="1">
      <c r="A6" s="43" t="s">
        <v>98</v>
      </c>
      <c r="B6" s="43"/>
      <c r="C6" s="43"/>
      <c r="D6" s="43"/>
      <c r="E6" s="43"/>
    </row>
    <row r="7" spans="1:5" ht="21.6" customHeight="1">
      <c r="A7" s="2" t="s">
        <v>0</v>
      </c>
      <c r="B7" s="2" t="s">
        <v>0</v>
      </c>
      <c r="C7" s="1"/>
    </row>
    <row r="8" spans="1:5" ht="41.25" customHeight="1">
      <c r="A8" s="6" t="s">
        <v>1</v>
      </c>
      <c r="B8" s="6" t="s">
        <v>2</v>
      </c>
      <c r="C8" s="16" t="s">
        <v>90</v>
      </c>
      <c r="D8" s="16" t="s">
        <v>99</v>
      </c>
      <c r="E8" s="16" t="s">
        <v>100</v>
      </c>
    </row>
    <row r="9" spans="1:5" ht="28.9" customHeight="1">
      <c r="A9" s="7" t="s">
        <v>0</v>
      </c>
      <c r="B9" s="14" t="s">
        <v>3</v>
      </c>
      <c r="C9" s="17">
        <v>204454533.27500001</v>
      </c>
      <c r="D9" s="17">
        <f>D10+D38</f>
        <v>0</v>
      </c>
      <c r="E9" s="17">
        <f>E10+E38</f>
        <v>204454533.27500001</v>
      </c>
    </row>
    <row r="10" spans="1:5" ht="14.45" customHeight="1">
      <c r="A10" s="14" t="s">
        <v>0</v>
      </c>
      <c r="B10" s="8" t="s">
        <v>4</v>
      </c>
      <c r="C10" s="18">
        <v>168942412.745</v>
      </c>
      <c r="D10" s="18">
        <f>D11+D20+D26+D35</f>
        <v>0</v>
      </c>
      <c r="E10" s="18">
        <f>E11+E20+E26+E35</f>
        <v>168942412.745</v>
      </c>
    </row>
    <row r="11" spans="1:5" ht="14.45" customHeight="1">
      <c r="A11" s="7" t="s">
        <v>5</v>
      </c>
      <c r="B11" s="13" t="s">
        <v>6</v>
      </c>
      <c r="C11" s="19">
        <v>132643732.75</v>
      </c>
      <c r="D11" s="19">
        <f>D12</f>
        <v>0</v>
      </c>
      <c r="E11" s="19">
        <f>E12</f>
        <v>132643732.75</v>
      </c>
    </row>
    <row r="12" spans="1:5" ht="28.9" customHeight="1">
      <c r="A12" s="7" t="s">
        <v>7</v>
      </c>
      <c r="B12" s="14" t="s">
        <v>8</v>
      </c>
      <c r="C12" s="20">
        <v>132643732.75</v>
      </c>
      <c r="D12" s="20">
        <f>D13+D14+D15+D16+D17+D18+D19</f>
        <v>0</v>
      </c>
      <c r="E12" s="20">
        <f>E13+E14+E15+E16+E17+E18+E19</f>
        <v>132643732.75</v>
      </c>
    </row>
    <row r="13" spans="1:5" ht="96" customHeight="1">
      <c r="A13" s="31">
        <v>1.8210102010011001E+19</v>
      </c>
      <c r="B13" s="32" t="s">
        <v>91</v>
      </c>
      <c r="C13" s="21">
        <v>132048491.05</v>
      </c>
      <c r="D13" s="21"/>
      <c r="E13" s="21">
        <f>C13+D13</f>
        <v>132048491.05</v>
      </c>
    </row>
    <row r="14" spans="1:5" ht="80.25" customHeight="1">
      <c r="A14" s="31">
        <v>1.8210102010012101E+19</v>
      </c>
      <c r="B14" s="32" t="s">
        <v>92</v>
      </c>
      <c r="C14" s="21">
        <v>5498</v>
      </c>
      <c r="D14" s="21"/>
      <c r="E14" s="21">
        <f t="shared" ref="E14:E19" si="0">C14+D14</f>
        <v>5498</v>
      </c>
    </row>
    <row r="15" spans="1:5" ht="97.5" customHeight="1">
      <c r="A15" s="31">
        <v>1.8210102010013E+19</v>
      </c>
      <c r="B15" s="32" t="s">
        <v>93</v>
      </c>
      <c r="C15" s="21">
        <v>468330</v>
      </c>
      <c r="D15" s="21"/>
      <c r="E15" s="21">
        <f t="shared" si="0"/>
        <v>468330</v>
      </c>
    </row>
    <row r="16" spans="1:5" ht="129.75" customHeight="1">
      <c r="A16" s="31">
        <v>1.8210102020011E+19</v>
      </c>
      <c r="B16" s="32" t="s">
        <v>94</v>
      </c>
      <c r="C16" s="21">
        <v>78586.2</v>
      </c>
      <c r="D16" s="21"/>
      <c r="E16" s="21">
        <f t="shared" si="0"/>
        <v>78586.2</v>
      </c>
    </row>
    <row r="17" spans="1:5" ht="104.25" customHeight="1">
      <c r="A17" s="31">
        <v>1.82101020200121E+19</v>
      </c>
      <c r="B17" s="32" t="s">
        <v>95</v>
      </c>
      <c r="C17" s="21">
        <v>584.4</v>
      </c>
      <c r="D17" s="21"/>
      <c r="E17" s="21">
        <f t="shared" si="0"/>
        <v>584.4</v>
      </c>
    </row>
    <row r="18" spans="1:5" ht="125.25" customHeight="1">
      <c r="A18" s="31">
        <v>1.8210102020013001E+19</v>
      </c>
      <c r="B18" s="32" t="s">
        <v>96</v>
      </c>
      <c r="C18" s="21">
        <v>40770.1</v>
      </c>
      <c r="D18" s="21"/>
      <c r="E18" s="21">
        <f>C18+D18</f>
        <v>40770.1</v>
      </c>
    </row>
    <row r="19" spans="1:5" ht="78.75" customHeight="1">
      <c r="A19" s="31">
        <v>1.8210102030013E+19</v>
      </c>
      <c r="B19" s="5" t="s">
        <v>97</v>
      </c>
      <c r="C19" s="21">
        <v>1473</v>
      </c>
      <c r="D19" s="21"/>
      <c r="E19" s="21">
        <f t="shared" si="0"/>
        <v>1473</v>
      </c>
    </row>
    <row r="20" spans="1:5" ht="30" customHeight="1">
      <c r="A20" s="7" t="s">
        <v>9</v>
      </c>
      <c r="B20" s="14" t="s">
        <v>10</v>
      </c>
      <c r="C20" s="20">
        <v>693790</v>
      </c>
      <c r="D20" s="20">
        <f>D21</f>
        <v>0</v>
      </c>
      <c r="E20" s="20">
        <f>E21</f>
        <v>693790</v>
      </c>
    </row>
    <row r="21" spans="1:5" ht="30.75" customHeight="1">
      <c r="A21" s="3" t="s">
        <v>105</v>
      </c>
      <c r="B21" s="5" t="s">
        <v>10</v>
      </c>
      <c r="C21" s="21">
        <v>693790</v>
      </c>
      <c r="D21" s="21">
        <f>D22+D23+D24+D25</f>
        <v>0</v>
      </c>
      <c r="E21" s="21">
        <f>E22+E23+E24+E25</f>
        <v>693790</v>
      </c>
    </row>
    <row r="22" spans="1:5" ht="56.25" customHeight="1">
      <c r="A22" s="3" t="s">
        <v>64</v>
      </c>
      <c r="B22" s="11" t="s">
        <v>65</v>
      </c>
      <c r="C22" s="21">
        <v>313680</v>
      </c>
      <c r="D22" s="21"/>
      <c r="E22" s="21">
        <f>C22+D22</f>
        <v>313680</v>
      </c>
    </row>
    <row r="23" spans="1:5" ht="67.5" customHeight="1">
      <c r="A23" s="3" t="s">
        <v>66</v>
      </c>
      <c r="B23" s="11" t="s">
        <v>67</v>
      </c>
      <c r="C23" s="21">
        <v>1740</v>
      </c>
      <c r="D23" s="21"/>
      <c r="E23" s="21">
        <f>C23+D23</f>
        <v>1740</v>
      </c>
    </row>
    <row r="24" spans="1:5" ht="54.75" customHeight="1">
      <c r="A24" s="3" t="s">
        <v>68</v>
      </c>
      <c r="B24" s="4" t="s">
        <v>69</v>
      </c>
      <c r="C24" s="21">
        <v>417700</v>
      </c>
      <c r="D24" s="21"/>
      <c r="E24" s="21">
        <f>C24+D24</f>
        <v>417700</v>
      </c>
    </row>
    <row r="25" spans="1:5" ht="47.25" customHeight="1">
      <c r="A25" s="3" t="s">
        <v>70</v>
      </c>
      <c r="B25" s="4" t="s">
        <v>71</v>
      </c>
      <c r="C25" s="21">
        <v>-39330</v>
      </c>
      <c r="D25" s="21"/>
      <c r="E25" s="21">
        <f>C25+D25</f>
        <v>-39330</v>
      </c>
    </row>
    <row r="26" spans="1:5" ht="14.45" customHeight="1">
      <c r="A26" s="7" t="s">
        <v>11</v>
      </c>
      <c r="B26" s="14" t="s">
        <v>12</v>
      </c>
      <c r="C26" s="22">
        <v>35344889.994999997</v>
      </c>
      <c r="D26" s="22">
        <f>D27+D30</f>
        <v>0</v>
      </c>
      <c r="E26" s="22">
        <f>E27+E30</f>
        <v>35344889.994999997</v>
      </c>
    </row>
    <row r="27" spans="1:5" ht="14.45" customHeight="1">
      <c r="A27" s="7" t="s">
        <v>13</v>
      </c>
      <c r="B27" s="14" t="s">
        <v>14</v>
      </c>
      <c r="C27" s="20">
        <v>2268000</v>
      </c>
      <c r="D27" s="20">
        <f>D28+D29</f>
        <v>0</v>
      </c>
      <c r="E27" s="20">
        <f>E28+E29</f>
        <v>2268000</v>
      </c>
    </row>
    <row r="28" spans="1:5" ht="42" customHeight="1">
      <c r="A28" s="3" t="s">
        <v>101</v>
      </c>
      <c r="B28" s="5" t="s">
        <v>15</v>
      </c>
      <c r="C28" s="21">
        <v>2218000</v>
      </c>
      <c r="D28" s="21"/>
      <c r="E28" s="21">
        <f>C28+D28</f>
        <v>2218000</v>
      </c>
    </row>
    <row r="29" spans="1:5" ht="51" customHeight="1">
      <c r="A29" s="3" t="s">
        <v>72</v>
      </c>
      <c r="B29" s="9" t="s">
        <v>73</v>
      </c>
      <c r="C29" s="21">
        <v>50000</v>
      </c>
      <c r="D29" s="21"/>
      <c r="E29" s="21">
        <f>C29+D29</f>
        <v>50000</v>
      </c>
    </row>
    <row r="30" spans="1:5" ht="14.45" customHeight="1">
      <c r="A30" s="7" t="s">
        <v>16</v>
      </c>
      <c r="B30" s="14" t="s">
        <v>17</v>
      </c>
      <c r="C30" s="20">
        <v>33076889.994999997</v>
      </c>
      <c r="D30" s="20">
        <f>D31+D32+D34+D33</f>
        <v>0</v>
      </c>
      <c r="E30" s="20">
        <f>E31+E32+E34+E33</f>
        <v>33076889.994999997</v>
      </c>
    </row>
    <row r="31" spans="1:5" ht="32.25" customHeight="1">
      <c r="A31" s="3" t="s">
        <v>102</v>
      </c>
      <c r="B31" s="5" t="s">
        <v>18</v>
      </c>
      <c r="C31" s="23">
        <v>28875530</v>
      </c>
      <c r="D31" s="23"/>
      <c r="E31" s="23">
        <f>C31+D31</f>
        <v>28875530</v>
      </c>
    </row>
    <row r="32" spans="1:5" ht="44.25" customHeight="1">
      <c r="A32" s="3" t="s">
        <v>74</v>
      </c>
      <c r="B32" s="9" t="s">
        <v>75</v>
      </c>
      <c r="C32" s="23">
        <v>3934.0949999999998</v>
      </c>
      <c r="D32" s="23"/>
      <c r="E32" s="23">
        <f>C32+D32</f>
        <v>3934.0949999999998</v>
      </c>
    </row>
    <row r="33" spans="1:5" ht="52.5" customHeight="1">
      <c r="A33" s="3" t="s">
        <v>76</v>
      </c>
      <c r="B33" s="9" t="s">
        <v>77</v>
      </c>
      <c r="C33" s="23">
        <v>3967840</v>
      </c>
      <c r="D33" s="23"/>
      <c r="E33" s="23">
        <f>C33+D33</f>
        <v>3967840</v>
      </c>
    </row>
    <row r="34" spans="1:5" ht="37.5" customHeight="1">
      <c r="A34" s="3" t="s">
        <v>78</v>
      </c>
      <c r="B34" s="9" t="s">
        <v>79</v>
      </c>
      <c r="C34" s="23">
        <v>229585.9</v>
      </c>
      <c r="D34" s="23"/>
      <c r="E34" s="23">
        <f>C34+D34</f>
        <v>229585.9</v>
      </c>
    </row>
    <row r="35" spans="1:5" ht="14.45" customHeight="1">
      <c r="A35" s="7" t="s">
        <v>19</v>
      </c>
      <c r="B35" s="14" t="s">
        <v>20</v>
      </c>
      <c r="C35" s="20">
        <v>260000</v>
      </c>
      <c r="D35" s="20">
        <f>D36</f>
        <v>0</v>
      </c>
      <c r="E35" s="20">
        <f>E36</f>
        <v>260000</v>
      </c>
    </row>
    <row r="36" spans="1:5" ht="30" customHeight="1">
      <c r="A36" s="7" t="s">
        <v>21</v>
      </c>
      <c r="B36" s="14" t="s">
        <v>22</v>
      </c>
      <c r="C36" s="20">
        <v>260000</v>
      </c>
      <c r="D36" s="20">
        <f>D37</f>
        <v>0</v>
      </c>
      <c r="E36" s="20">
        <f>E37</f>
        <v>260000</v>
      </c>
    </row>
    <row r="37" spans="1:5" ht="69" customHeight="1">
      <c r="A37" s="10" t="s">
        <v>23</v>
      </c>
      <c r="B37" s="5" t="s">
        <v>24</v>
      </c>
      <c r="C37" s="21">
        <v>260000</v>
      </c>
      <c r="D37" s="21"/>
      <c r="E37" s="21">
        <f>C37+D37</f>
        <v>260000</v>
      </c>
    </row>
    <row r="38" spans="1:5" ht="14.45" customHeight="1">
      <c r="A38" s="14" t="s">
        <v>0</v>
      </c>
      <c r="B38" s="8" t="s">
        <v>25</v>
      </c>
      <c r="C38" s="18">
        <v>35512120.530000001</v>
      </c>
      <c r="D38" s="18">
        <f>D39+D47+D50+D53</f>
        <v>0</v>
      </c>
      <c r="E38" s="18">
        <f>E39+E47+E50+E53</f>
        <v>35512120.530000001</v>
      </c>
    </row>
    <row r="39" spans="1:5" ht="42.75" customHeight="1">
      <c r="A39" s="7" t="s">
        <v>26</v>
      </c>
      <c r="B39" s="14" t="s">
        <v>27</v>
      </c>
      <c r="C39" s="22">
        <v>23896017.640000001</v>
      </c>
      <c r="D39" s="22">
        <f>D40+D44</f>
        <v>0</v>
      </c>
      <c r="E39" s="22">
        <f>E40+E44</f>
        <v>23896017.640000001</v>
      </c>
    </row>
    <row r="40" spans="1:5" ht="67.5" customHeight="1">
      <c r="A40" s="7" t="s">
        <v>28</v>
      </c>
      <c r="B40" s="14" t="s">
        <v>29</v>
      </c>
      <c r="C40" s="24">
        <v>19022237.810000002</v>
      </c>
      <c r="D40" s="24">
        <f>D41+D42+D43</f>
        <v>0</v>
      </c>
      <c r="E40" s="24">
        <f>E41+E42+E43</f>
        <v>19022237.810000002</v>
      </c>
    </row>
    <row r="41" spans="1:5" ht="69.75" customHeight="1">
      <c r="A41" s="10" t="s">
        <v>30</v>
      </c>
      <c r="B41" s="5" t="s">
        <v>31</v>
      </c>
      <c r="C41" s="21">
        <v>7556705.4900000002</v>
      </c>
      <c r="D41" s="21"/>
      <c r="E41" s="21">
        <f>C41+D41</f>
        <v>7556705.4900000002</v>
      </c>
    </row>
    <row r="42" spans="1:5" ht="64.5" customHeight="1">
      <c r="A42" s="10" t="s">
        <v>32</v>
      </c>
      <c r="B42" s="5" t="s">
        <v>33</v>
      </c>
      <c r="C42" s="33">
        <v>343856.85</v>
      </c>
      <c r="D42" s="29"/>
      <c r="E42" s="21">
        <f>C42+D42</f>
        <v>343856.85</v>
      </c>
    </row>
    <row r="43" spans="1:5" ht="39" customHeight="1">
      <c r="A43" s="3" t="s">
        <v>88</v>
      </c>
      <c r="B43" s="11" t="s">
        <v>89</v>
      </c>
      <c r="C43" s="21">
        <v>11121675.470000001</v>
      </c>
      <c r="D43" s="21"/>
      <c r="E43" s="21">
        <f>C43+D43</f>
        <v>11121675.470000001</v>
      </c>
    </row>
    <row r="44" spans="1:5" ht="65.25" customHeight="1">
      <c r="A44" s="7" t="s">
        <v>34</v>
      </c>
      <c r="B44" s="14" t="s">
        <v>35</v>
      </c>
      <c r="C44" s="24">
        <v>4873779.83</v>
      </c>
      <c r="D44" s="24">
        <f>D45+D46</f>
        <v>0</v>
      </c>
      <c r="E44" s="24">
        <f>E45+E46</f>
        <v>4873779.83</v>
      </c>
    </row>
    <row r="45" spans="1:5" ht="66" customHeight="1">
      <c r="A45" s="10" t="s">
        <v>36</v>
      </c>
      <c r="B45" s="5" t="s">
        <v>37</v>
      </c>
      <c r="C45" s="21">
        <v>3281779.83</v>
      </c>
      <c r="D45" s="21"/>
      <c r="E45" s="21">
        <f>C45+D45</f>
        <v>3281779.83</v>
      </c>
    </row>
    <row r="46" spans="1:5" ht="21" customHeight="1">
      <c r="A46" s="27" t="s">
        <v>85</v>
      </c>
      <c r="B46" s="28" t="s">
        <v>87</v>
      </c>
      <c r="C46" s="21">
        <v>1592000</v>
      </c>
      <c r="D46" s="21"/>
      <c r="E46" s="21">
        <f>C46+D46</f>
        <v>1592000</v>
      </c>
    </row>
    <row r="47" spans="1:5" ht="33" customHeight="1">
      <c r="A47" s="7" t="s">
        <v>38</v>
      </c>
      <c r="B47" s="14" t="s">
        <v>39</v>
      </c>
      <c r="C47" s="20">
        <v>10822651.34</v>
      </c>
      <c r="D47" s="20">
        <f>D48</f>
        <v>0</v>
      </c>
      <c r="E47" s="20">
        <f>E48</f>
        <v>10822651.34</v>
      </c>
    </row>
    <row r="48" spans="1:5" ht="28.9" customHeight="1">
      <c r="A48" s="7" t="s">
        <v>40</v>
      </c>
      <c r="B48" s="14" t="s">
        <v>41</v>
      </c>
      <c r="C48" s="20">
        <v>10822651.34</v>
      </c>
      <c r="D48" s="20">
        <f>D49</f>
        <v>0</v>
      </c>
      <c r="E48" s="20">
        <f>E49</f>
        <v>10822651.34</v>
      </c>
    </row>
    <row r="49" spans="1:5" ht="28.9" customHeight="1">
      <c r="A49" s="10" t="s">
        <v>42</v>
      </c>
      <c r="B49" s="5" t="s">
        <v>43</v>
      </c>
      <c r="C49" s="21">
        <v>10822651.34</v>
      </c>
      <c r="D49" s="21"/>
      <c r="E49" s="21">
        <f>C49+D49</f>
        <v>10822651.34</v>
      </c>
    </row>
    <row r="50" spans="1:5" ht="43.35" customHeight="1">
      <c r="A50" s="7" t="s">
        <v>44</v>
      </c>
      <c r="B50" s="14" t="s">
        <v>45</v>
      </c>
      <c r="C50" s="20">
        <v>650000</v>
      </c>
      <c r="D50" s="20">
        <f>D51</f>
        <v>0</v>
      </c>
      <c r="E50" s="20">
        <f>E51</f>
        <v>650000</v>
      </c>
    </row>
    <row r="51" spans="1:5" ht="54.75" customHeight="1">
      <c r="A51" s="7" t="s">
        <v>46</v>
      </c>
      <c r="B51" s="14" t="s">
        <v>47</v>
      </c>
      <c r="C51" s="20">
        <v>650000</v>
      </c>
      <c r="D51" s="20">
        <f>D52</f>
        <v>0</v>
      </c>
      <c r="E51" s="20">
        <f>E52</f>
        <v>650000</v>
      </c>
    </row>
    <row r="52" spans="1:5" ht="42.75" customHeight="1">
      <c r="A52" s="10" t="s">
        <v>48</v>
      </c>
      <c r="B52" s="5" t="s">
        <v>49</v>
      </c>
      <c r="C52" s="21">
        <v>650000</v>
      </c>
      <c r="D52" s="21"/>
      <c r="E52" s="21">
        <f>C52+D52</f>
        <v>650000</v>
      </c>
    </row>
    <row r="53" spans="1:5" ht="14.45" customHeight="1">
      <c r="A53" s="7" t="s">
        <v>50</v>
      </c>
      <c r="B53" s="14" t="s">
        <v>51</v>
      </c>
      <c r="C53" s="20">
        <v>143451.54999999999</v>
      </c>
      <c r="D53" s="20">
        <f>D54</f>
        <v>0</v>
      </c>
      <c r="E53" s="20">
        <f>E54</f>
        <v>143451.54999999999</v>
      </c>
    </row>
    <row r="54" spans="1:5" ht="14.45" customHeight="1">
      <c r="A54" s="7" t="s">
        <v>52</v>
      </c>
      <c r="B54" s="14" t="s">
        <v>53</v>
      </c>
      <c r="C54" s="20">
        <v>143451.54999999999</v>
      </c>
      <c r="D54" s="20">
        <f>D55</f>
        <v>0</v>
      </c>
      <c r="E54" s="20">
        <f>E55</f>
        <v>143451.54999999999</v>
      </c>
    </row>
    <row r="55" spans="1:5" ht="15.75" customHeight="1">
      <c r="A55" s="10" t="s">
        <v>54</v>
      </c>
      <c r="B55" s="5" t="s">
        <v>55</v>
      </c>
      <c r="C55" s="25">
        <v>143451.54999999999</v>
      </c>
      <c r="D55" s="25"/>
      <c r="E55" s="25">
        <f>C55+D55</f>
        <v>143451.54999999999</v>
      </c>
    </row>
    <row r="56" spans="1:5" ht="14.45" customHeight="1">
      <c r="A56" s="7" t="s">
        <v>0</v>
      </c>
      <c r="B56" s="8" t="s">
        <v>56</v>
      </c>
      <c r="C56" s="26">
        <v>73897257.589999989</v>
      </c>
      <c r="D56" s="26">
        <f>D57+D64+D67+D69+D68</f>
        <v>2000000</v>
      </c>
      <c r="E56" s="26">
        <f>E57+E64+E67+E69+E68</f>
        <v>75897257.589999989</v>
      </c>
    </row>
    <row r="57" spans="1:5" ht="29.25" customHeight="1">
      <c r="A57" s="7" t="s">
        <v>57</v>
      </c>
      <c r="B57" s="14" t="s">
        <v>58</v>
      </c>
      <c r="C57" s="22">
        <v>24803628.759999998</v>
      </c>
      <c r="D57" s="22">
        <f>D58+D62+D60+D61+D63+D59</f>
        <v>1500000</v>
      </c>
      <c r="E57" s="22">
        <f>E58+E62+E60+E61+E63+E59</f>
        <v>26303628.759999998</v>
      </c>
    </row>
    <row r="58" spans="1:5" ht="28.5" customHeight="1">
      <c r="A58" s="3" t="s">
        <v>103</v>
      </c>
      <c r="B58" s="5" t="s">
        <v>59</v>
      </c>
      <c r="C58" s="23">
        <v>4500000</v>
      </c>
      <c r="D58" s="23"/>
      <c r="E58" s="23">
        <f t="shared" ref="E58:E63" si="1">C58+D58</f>
        <v>4500000</v>
      </c>
    </row>
    <row r="59" spans="1:5" ht="54.75" customHeight="1">
      <c r="A59" s="3" t="s">
        <v>118</v>
      </c>
      <c r="B59" s="11" t="s">
        <v>119</v>
      </c>
      <c r="C59" s="23"/>
      <c r="D59" s="23">
        <v>1500000</v>
      </c>
      <c r="E59" s="23">
        <f t="shared" si="1"/>
        <v>1500000</v>
      </c>
    </row>
    <row r="60" spans="1:5" ht="51" customHeight="1">
      <c r="A60" s="10" t="s">
        <v>81</v>
      </c>
      <c r="B60" s="5" t="s">
        <v>82</v>
      </c>
      <c r="C60" s="23">
        <v>592178.03</v>
      </c>
      <c r="D60" s="23"/>
      <c r="E60" s="23">
        <f t="shared" si="1"/>
        <v>592178.03</v>
      </c>
    </row>
    <row r="61" spans="1:5" ht="31.5" customHeight="1">
      <c r="A61" s="10" t="s">
        <v>83</v>
      </c>
      <c r="B61" s="5" t="s">
        <v>84</v>
      </c>
      <c r="C61" s="23">
        <v>154500</v>
      </c>
      <c r="D61" s="23"/>
      <c r="E61" s="23">
        <f t="shared" si="1"/>
        <v>154500</v>
      </c>
    </row>
    <row r="62" spans="1:5" ht="43.35" customHeight="1">
      <c r="A62" s="3" t="s">
        <v>104</v>
      </c>
      <c r="B62" s="5" t="s">
        <v>80</v>
      </c>
      <c r="C62" s="23">
        <v>3738100</v>
      </c>
      <c r="D62" s="23"/>
      <c r="E62" s="23">
        <f t="shared" si="1"/>
        <v>3738100</v>
      </c>
    </row>
    <row r="63" spans="1:5" ht="43.5" customHeight="1">
      <c r="A63" s="3" t="s">
        <v>114</v>
      </c>
      <c r="B63" s="11" t="s">
        <v>110</v>
      </c>
      <c r="C63" s="23">
        <v>15818850.73</v>
      </c>
      <c r="D63" s="23"/>
      <c r="E63" s="23">
        <f t="shared" si="1"/>
        <v>15818850.73</v>
      </c>
    </row>
    <row r="64" spans="1:5" ht="28.9" customHeight="1">
      <c r="A64" s="7" t="s">
        <v>60</v>
      </c>
      <c r="B64" s="14" t="s">
        <v>61</v>
      </c>
      <c r="C64" s="22">
        <v>50000000</v>
      </c>
      <c r="D64" s="22">
        <f>D65</f>
        <v>500000</v>
      </c>
      <c r="E64" s="22">
        <f>E65</f>
        <v>50500000</v>
      </c>
    </row>
    <row r="65" spans="1:9" ht="28.9" customHeight="1">
      <c r="A65" s="7" t="s">
        <v>109</v>
      </c>
      <c r="B65" s="14" t="s">
        <v>86</v>
      </c>
      <c r="C65" s="22">
        <v>50000000</v>
      </c>
      <c r="D65" s="22">
        <f>D66</f>
        <v>500000</v>
      </c>
      <c r="E65" s="22">
        <f>E66</f>
        <v>50500000</v>
      </c>
    </row>
    <row r="66" spans="1:9" ht="28.9" customHeight="1">
      <c r="A66" s="3" t="s">
        <v>108</v>
      </c>
      <c r="B66" s="5" t="s">
        <v>62</v>
      </c>
      <c r="C66" s="23">
        <v>50000000</v>
      </c>
      <c r="D66" s="23">
        <v>500000</v>
      </c>
      <c r="E66" s="23">
        <f>C66+D66</f>
        <v>50500000</v>
      </c>
    </row>
    <row r="67" spans="1:9" ht="45.75" customHeight="1">
      <c r="A67" s="10" t="s">
        <v>106</v>
      </c>
      <c r="B67" s="5" t="s">
        <v>107</v>
      </c>
      <c r="C67" s="23">
        <v>-505487.17000000004</v>
      </c>
      <c r="D67" s="23"/>
      <c r="E67" s="23">
        <f>C67+D67</f>
        <v>-505487.17000000004</v>
      </c>
    </row>
    <row r="68" spans="1:9" ht="58.5" customHeight="1">
      <c r="A68" s="3" t="s">
        <v>115</v>
      </c>
      <c r="B68" s="40" t="s">
        <v>116</v>
      </c>
      <c r="C68" s="23">
        <v>-190981.00000000003</v>
      </c>
      <c r="D68" s="23"/>
      <c r="E68" s="23">
        <f>C68+D68</f>
        <v>-190981.00000000003</v>
      </c>
    </row>
    <row r="69" spans="1:9" ht="64.5" customHeight="1">
      <c r="A69" s="38" t="s">
        <v>111</v>
      </c>
      <c r="B69" s="36" t="s">
        <v>112</v>
      </c>
      <c r="C69" s="39">
        <v>-209903</v>
      </c>
      <c r="D69" s="39"/>
      <c r="E69" s="39">
        <f>C69+D69</f>
        <v>-209903</v>
      </c>
    </row>
    <row r="70" spans="1:9" ht="21.6" customHeight="1">
      <c r="A70" s="41" t="s">
        <v>63</v>
      </c>
      <c r="B70" s="41"/>
      <c r="C70" s="17">
        <v>278351790.86500001</v>
      </c>
      <c r="D70" s="17">
        <f>D10+D38+D56</f>
        <v>2000000</v>
      </c>
      <c r="E70" s="17">
        <f>E10+E38+E56</f>
        <v>280351790.86500001</v>
      </c>
      <c r="F70" s="34">
        <v>278351790.87</v>
      </c>
      <c r="I70" s="37">
        <f>E70-F70</f>
        <v>1999999.9950000048</v>
      </c>
    </row>
    <row r="71" spans="1:9">
      <c r="C71" s="12"/>
    </row>
  </sheetData>
  <mergeCells count="5">
    <mergeCell ref="A70:B70"/>
    <mergeCell ref="D2:E2"/>
    <mergeCell ref="A6:E6"/>
    <mergeCell ref="D3:E3"/>
    <mergeCell ref="D4:E4"/>
  </mergeCells>
  <pageMargins left="0.78740157480314965" right="0.39370078740157483" top="0.39370078740157483" bottom="0.39370078740157483" header="0.31496062992125984" footer="0.31496062992125984"/>
  <pageSetup paperSize="9" scale="61" orientation="portrait" r:id="rId1"/>
  <headerFooter>
    <oddFooter>&amp;C&amp;P из &amp;N</oddFooter>
  </headerFooter>
  <rowBreaks count="2" manualBreakCount="2">
    <brk id="24" max="4" man="1"/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Табл.1.1</vt:lpstr>
      <vt:lpstr>Табл.1.1!Заголовки_для_печати</vt:lpstr>
      <vt:lpstr>Табл.1.1!Область_печати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2022-04-26T02:49:36Z</cp:lastPrinted>
  <dcterms:created xsi:type="dcterms:W3CDTF">2006-09-16T00:00:00Z</dcterms:created>
  <dcterms:modified xsi:type="dcterms:W3CDTF">2022-04-26T05:48:52Z</dcterms:modified>
</cp:coreProperties>
</file>