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Объем доходов на 2017 год" sheetId="1" r:id="rId1"/>
  </sheets>
  <definedNames>
    <definedName name="_xlnm.Print_Titles" localSheetId="0">'Объем доходов на 2017 год'!$2:$6</definedName>
  </definedNames>
  <calcPr calcId="124519" refMode="R1C1"/>
</workbook>
</file>

<file path=xl/calcChain.xml><?xml version="1.0" encoding="utf-8"?>
<calcChain xmlns="http://schemas.openxmlformats.org/spreadsheetml/2006/main">
  <c r="E21" i="1"/>
  <c r="D21"/>
  <c r="D7"/>
  <c r="D18"/>
  <c r="D8"/>
  <c r="D37"/>
  <c r="E38"/>
  <c r="E37" s="1"/>
  <c r="C37"/>
  <c r="E44" l="1"/>
  <c r="D36"/>
  <c r="E49"/>
  <c r="D48"/>
  <c r="E48"/>
  <c r="E47"/>
  <c r="E46" s="1"/>
  <c r="E45" s="1"/>
  <c r="E43"/>
  <c r="E42"/>
  <c r="E41"/>
  <c r="E39"/>
  <c r="E34"/>
  <c r="E33" s="1"/>
  <c r="E32"/>
  <c r="E31"/>
  <c r="E29"/>
  <c r="E28" s="1"/>
  <c r="E24"/>
  <c r="E25"/>
  <c r="E26"/>
  <c r="E27"/>
  <c r="E23"/>
  <c r="E17"/>
  <c r="E15"/>
  <c r="E16"/>
  <c r="E14"/>
  <c r="E11"/>
  <c r="E12"/>
  <c r="E10"/>
  <c r="E18"/>
  <c r="D46"/>
  <c r="D45" s="1"/>
  <c r="D40"/>
  <c r="D33"/>
  <c r="D30"/>
  <c r="D28"/>
  <c r="D22"/>
  <c r="D13"/>
  <c r="D9"/>
  <c r="E13" l="1"/>
  <c r="E22"/>
  <c r="E30"/>
  <c r="E40"/>
  <c r="E9"/>
  <c r="D35"/>
  <c r="E8" l="1"/>
  <c r="E7" s="1"/>
  <c r="E36"/>
  <c r="E35" s="1"/>
  <c r="D50"/>
  <c r="E50" l="1"/>
</calcChain>
</file>

<file path=xl/sharedStrings.xml><?xml version="1.0" encoding="utf-8"?>
<sst xmlns="http://schemas.openxmlformats.org/spreadsheetml/2006/main" count="100" uniqueCount="91">
  <si>
    <t/>
  </si>
  <si>
    <t>рубли</t>
  </si>
  <si>
    <t>КБК</t>
  </si>
  <si>
    <t>Наименование</t>
  </si>
  <si>
    <t>НАЛОГОВЫЕ И НЕНАЛОГОВЫЕ ДОХОДЫ</t>
  </si>
  <si>
    <t>Налоговые</t>
  </si>
  <si>
    <t>000 1 01 00000 00 0000 000</t>
  </si>
  <si>
    <t>НАЛОГИ НА ПРИБЫЛЬ, ДОХОДЫ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</si>
  <si>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</si>
  <si>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227,1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</si>
  <si>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</si>
  <si>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</si>
  <si>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</si>
  <si>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</si>
  <si>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</si>
  <si>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</si>
  <si>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</si>
  <si>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</si>
  <si>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</si>
  <si>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</si>
  <si>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000 1 06 00000 00 0000 000</t>
  </si>
  <si>
    <t>НАЛОГИ НА ИМУЩЕСТВО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</si>
  <si>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</si>
  <si>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</si>
  <si>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</si>
  <si>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Неналоговые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</si>
  <si>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</si>
  <si>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</si>
  <si>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802 1 11 05013 13 0000 120</t>
  </si>
  <si>
    <t>Доходы, получаемые в виде арендной платы за земельные участки, госсобственность на которые не разграничена и которые расположены в границах ородских поселений, а также средства от продажи права на заключение договоров аренды указанных земельных участков</t>
  </si>
  <si>
    <t>802 1 11 05025 13 0000 120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</si>
  <si>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</si>
  <si>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802 1 11 05035 13 0000 120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</si>
  <si>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</si>
  <si>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802 1 11 07015 13 0000 120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</si>
  <si>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</si>
  <si>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802 1 11 09045 13 0000 120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</si>
  <si>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</si>
  <si>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</si>
  <si>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</si>
  <si>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802 1 13 02995 13 0000 130</t>
  </si>
  <si>
    <t>Прочие доходы от компенсации затрат  бюджетов городских поселений</t>
  </si>
  <si>
    <t>000 1 14 00000 00 0000 000</t>
  </si>
  <si>
    <t>ДОХОДЫ ОТ ПРОДАЖИ МАТЕРИАЛЬНЫХ И НЕМАТЕРИАЛЬНЫХ АКТИВОВ</t>
  </si>
  <si>
    <t>802 1 14 02053 13 0000 410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</si>
  <si>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</t>
  </si>
  <si>
    <t>802 1 14 06013 13 0000 430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</si>
  <si>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</si>
  <si>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000 1 17 00000 00 0000 000</t>
  </si>
  <si>
    <t>ПРОЧИЕ НЕНАЛОГОВЫЕ ДОХОДЫ</t>
  </si>
  <si>
    <t>802 1 17 05050 13 0000 180</t>
  </si>
  <si>
    <t>Прочие неналоговые доходы бюджетов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</si>
  <si>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</si>
  <si>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</si>
  <si>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</si>
  <si>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Субсидия на софинансирование расходных обязательств по реализации муниципальной программы,направленной на комплексное развитие муниципального образования Республики Саха (Якутия)</t>
  </si>
  <si>
    <t>000 2 02 03000 00 0000 151</t>
  </si>
  <si>
    <t>Субвенции бюджетам субъектов Российской Федерации и муниципальных образований</t>
  </si>
  <si>
    <t>Субвенции бюджетам субъектов Российской Федерации на государственную регистрацию актов гражданского состояния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</si>
  <si>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</si>
  <si>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000 2 07 00000 00 0000 000</t>
  </si>
  <si>
    <t>ПРОЧИЕ БЕЗВОЗМЕЗДНЫЕ ПОСТУПЛЕНИЯ</t>
  </si>
  <si>
    <t>000 2 07 05030 13 0000 180</t>
  </si>
  <si>
    <t>Прочие безвозмездные поступления в бюджеты  городских поселений</t>
  </si>
  <si>
    <t>802 2 07 05030 13 0000 180</t>
  </si>
  <si>
    <t>ВСЕГО ДОХОДОВ</t>
  </si>
  <si>
    <t>802 2 02 04012 13 0000 151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</si>
  <si>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органиами власти другого уровня</t>
  </si>
  <si>
    <t>Выполнение отдельных государственных полномочий по организации мероприятий по предупреждению и ликивдации болезней животных, их лечению, защите населения от болезней, общих для человека и животных</t>
  </si>
  <si>
    <t>Сумма на 2017 год</t>
  </si>
  <si>
    <t>182 1 06 06033 13 0000 110</t>
  </si>
  <si>
    <t>100 1 03 02230 01 0000 110</t>
  </si>
  <si>
    <t>100 1 03 02240 01 0000 110</t>
  </si>
  <si>
    <t>100 1 03 02250 01 0000 110</t>
  </si>
  <si>
    <t>100 1 03 02260 01 0000 110</t>
  </si>
  <si>
    <t>Уточненный объем поступления доходов в  Бюджет муниципального образования "Город Удачный" Мирнинского района Республики Саха (Якутия) на 2017 год</t>
  </si>
  <si>
    <t>Уточнение доходов</t>
  </si>
  <si>
    <t>Уточненный план на 2017 год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</si>
  <si>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бюджета района</t>
  </si>
  <si>
    <t>Возврат остатков субсидий, субвенций и иных межбюджетных трансфертов, имеющих целевое назначение, прошлых лет из бюджета поселения</t>
  </si>
  <si>
    <t>802 2 18 60010 13 0000 151</t>
  </si>
  <si>
    <t>802 2 19 60010 13 0000 151</t>
  </si>
  <si>
    <t>Приложение № 1
к Постановлению главы города
от 12 апреляя  2016 года № 184</t>
  </si>
  <si>
    <t>802 2 02 00000 00 0000 000</t>
  </si>
  <si>
    <t>802 2 02 02000 00 0000 151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</si>
  <si>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</si>
  <si>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802 2 02 29999 13 6210 151</t>
  </si>
  <si>
    <t>802 2 02 35930 13 0000 151</t>
  </si>
  <si>
    <t>802 2 02 35118 13 0000 151</t>
  </si>
  <si>
    <t>802 2 02 30024 13 6336 151</t>
  </si>
  <si>
    <t>802 2 02 25555 13 0000 151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</si>
</sst>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00"/>
    <numFmt numFmtId="165" formatCode="#,##0.00_р_."/>
  </numFmts>
  <fonts count="7"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 wrapText="1"/>
    </xf>
  </cellStyleXfs>
  <cellXfs count="43"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4" fontId="0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horizontal="right" vertical="top" wrapText="1"/>
    </xf>
    <xf numFmtId="164" fontId="1" fillId="0" borderId="5" xfId="0" applyNumberFormat="1" applyFont="1" applyFill="1" applyBorder="1" applyAlignment="1">
      <alignment horizontal="center" vertical="top" wrapText="1"/>
    </xf>
    <xf numFmtId="4" fontId="1" fillId="0" borderId="5" xfId="0" applyNumberFormat="1" applyFont="1" applyFill="1" applyBorder="1" applyAlignment="1">
      <alignment vertical="top" wrapText="1"/>
    </xf>
    <xf numFmtId="4" fontId="0" fillId="0" borderId="5" xfId="0" applyNumberFormat="1" applyFont="1" applyFill="1" applyBorder="1" applyAlignment="1">
      <alignment vertical="top" wrapText="1"/>
    </xf>
    <xf numFmtId="4" fontId="0" fillId="0" borderId="7" xfId="0" applyNumberFormat="1" applyFont="1" applyFill="1" applyBorder="1" applyAlignment="1">
      <alignment vertical="top" wrapText="1"/>
    </xf>
    <xf numFmtId="43" fontId="0" fillId="0" borderId="0" xfId="0" applyNumberFormat="1" applyFont="1" applyFill="1" applyAlignment="1">
      <alignment vertical="top" wrapText="1"/>
    </xf>
    <xf numFmtId="43" fontId="5" fillId="0" borderId="2" xfId="0" applyNumberFormat="1" applyFont="1" applyFill="1" applyBorder="1" applyAlignment="1">
      <alignment horizontal="center" vertical="top" wrapText="1"/>
    </xf>
    <xf numFmtId="43" fontId="0" fillId="0" borderId="2" xfId="0" applyNumberFormat="1" applyFont="1" applyFill="1" applyBorder="1" applyAlignment="1">
      <alignment vertical="top" wrapText="1"/>
    </xf>
    <xf numFmtId="43" fontId="1" fillId="0" borderId="2" xfId="0" applyNumberFormat="1" applyFont="1" applyFill="1" applyBorder="1" applyAlignment="1">
      <alignment vertical="top" wrapText="1"/>
    </xf>
    <xf numFmtId="165" fontId="0" fillId="0" borderId="0" xfId="0" applyNumberFormat="1" applyFont="1" applyFill="1" applyAlignment="1">
      <alignment vertical="top" wrapText="1"/>
    </xf>
    <xf numFmtId="165" fontId="1" fillId="0" borderId="6" xfId="0" applyNumberFormat="1" applyFont="1" applyFill="1" applyBorder="1" applyAlignment="1">
      <alignment horizontal="center" vertical="top" wrapText="1"/>
    </xf>
    <xf numFmtId="165" fontId="0" fillId="0" borderId="2" xfId="0" applyNumberFormat="1" applyFont="1" applyFill="1" applyBorder="1" applyAlignment="1">
      <alignment vertical="top" wrapText="1"/>
    </xf>
    <xf numFmtId="165" fontId="1" fillId="0" borderId="2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43" fontId="1" fillId="0" borderId="8" xfId="0" applyNumberFormat="1" applyFont="1" applyFill="1" applyBorder="1" applyAlignment="1">
      <alignment vertical="top" wrapText="1"/>
    </xf>
    <xf numFmtId="4" fontId="1" fillId="0" borderId="2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4" fontId="1" fillId="2" borderId="5" xfId="0" applyNumberFormat="1" applyFont="1" applyFill="1" applyBorder="1" applyAlignment="1">
      <alignment vertical="top" wrapText="1"/>
    </xf>
    <xf numFmtId="43" fontId="1" fillId="2" borderId="2" xfId="0" applyNumberFormat="1" applyFont="1" applyFill="1" applyBorder="1" applyAlignment="1">
      <alignment vertical="top" wrapText="1"/>
    </xf>
    <xf numFmtId="165" fontId="1" fillId="2" borderId="2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4" fontId="4" fillId="0" borderId="5" xfId="0" applyNumberFormat="1" applyFont="1" applyFill="1" applyBorder="1" applyAlignment="1">
      <alignment vertical="top" wrapText="1"/>
    </xf>
    <xf numFmtId="43" fontId="4" fillId="0" borderId="2" xfId="0" applyNumberFormat="1" applyFont="1" applyFill="1" applyBorder="1" applyAlignment="1">
      <alignment vertical="top" wrapText="1"/>
    </xf>
    <xf numFmtId="165" fontId="4" fillId="0" borderId="2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4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4" fillId="0" borderId="0" xfId="0" applyFont="1" applyFill="1" applyAlignment="1">
      <alignment horizontal="right" vertical="top" wrapText="1"/>
    </xf>
    <xf numFmtId="0" fontId="4" fillId="0" borderId="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BreakPreview" topLeftCell="A34" zoomScale="84" zoomScaleSheetLayoutView="84" workbookViewId="0">
      <selection activeCell="B39" sqref="B39"/>
    </sheetView>
  </sheetViews>
  <sheetFormatPr defaultRowHeight="12.75"/>
  <cols>
    <col min="1" max="1" width="32.33203125" customWidth="1"/>
    <col min="2" max="2" width="61.33203125" customWidth="1"/>
    <col min="3" max="3" width="24.6640625" customWidth="1"/>
    <col min="4" max="4" width="23.1640625" style="16" customWidth="1"/>
    <col min="5" max="5" width="23.33203125" style="20" customWidth="1"/>
    <col min="7" max="7" width="17.83203125" customWidth="1"/>
  </cols>
  <sheetData>
    <row r="1" spans="1:7">
      <c r="A1" t="s">
        <v>0</v>
      </c>
    </row>
    <row r="2" spans="1:7" ht="60.95" customHeight="1">
      <c r="A2" s="1" t="s">
        <v>0</v>
      </c>
      <c r="B2" s="41" t="s">
        <v>82</v>
      </c>
      <c r="C2" s="41"/>
      <c r="D2" s="41"/>
      <c r="E2" s="41"/>
    </row>
    <row r="3" spans="1:7" ht="29.25" customHeight="1">
      <c r="A3" s="38" t="s">
        <v>0</v>
      </c>
      <c r="B3" s="38"/>
      <c r="C3" s="38"/>
    </row>
    <row r="4" spans="1:7" ht="53.45" customHeight="1">
      <c r="A4" s="39" t="s">
        <v>75</v>
      </c>
      <c r="B4" s="39"/>
      <c r="C4" s="39"/>
    </row>
    <row r="5" spans="1:7" ht="17.100000000000001" customHeight="1">
      <c r="A5" s="1" t="s">
        <v>0</v>
      </c>
      <c r="B5" s="1" t="s">
        <v>0</v>
      </c>
      <c r="C5" s="11" t="s">
        <v>1</v>
      </c>
    </row>
    <row r="6" spans="1:7" ht="35.25" customHeight="1">
      <c r="A6" s="2" t="s">
        <v>2</v>
      </c>
      <c r="B6" s="2" t="s">
        <v>3</v>
      </c>
      <c r="C6" s="12" t="s">
        <v>69</v>
      </c>
      <c r="D6" s="17" t="s">
        <v>76</v>
      </c>
      <c r="E6" s="21" t="s">
        <v>77</v>
      </c>
    </row>
    <row r="7" spans="1:7" ht="18.399999999999999" customHeight="1">
      <c r="A7" s="3" t="s">
        <v>0</v>
      </c>
      <c r="B7" s="4" t="s">
        <v>4</v>
      </c>
      <c r="C7" s="13">
        <v>166562550.75999999</v>
      </c>
      <c r="D7" s="19">
        <f>D8+D21</f>
        <v>0</v>
      </c>
      <c r="E7" s="23">
        <f>E8+E21</f>
        <v>166562550.75999999</v>
      </c>
    </row>
    <row r="8" spans="1:7" ht="18.399999999999999" customHeight="1">
      <c r="A8" s="3" t="s">
        <v>0</v>
      </c>
      <c r="B8" s="4" t="s">
        <v>5</v>
      </c>
      <c r="C8" s="13">
        <v>128704267.76000001</v>
      </c>
      <c r="D8" s="19">
        <f>D9+D13+D18</f>
        <v>0</v>
      </c>
      <c r="E8" s="23">
        <f>E9+E13+E18</f>
        <v>128704267.76000001</v>
      </c>
      <c r="G8" s="10"/>
    </row>
    <row r="9" spans="1:7" ht="16.7" customHeight="1">
      <c r="A9" s="4" t="s">
        <v>6</v>
      </c>
      <c r="B9" s="4" t="s">
        <v>7</v>
      </c>
      <c r="C9" s="13">
        <v>110330000</v>
      </c>
      <c r="D9" s="19">
        <f>D10+D11+D12</f>
        <v>0</v>
      </c>
      <c r="E9" s="23">
        <f>E10+E11+E12</f>
        <v>110330000</v>
      </c>
    </row>
    <row r="10" spans="1:7" ht="72.599999999999994" customHeight="1">
      <c r="A10" s="3" t="s">
        <v>8</v>
      </c>
      <c r="B10" s="3" t="s">
        <v>9</v>
      </c>
      <c r="C10" s="14">
        <v>110060000</v>
      </c>
      <c r="D10" s="18"/>
      <c r="E10" s="22">
        <f>C10+D10</f>
        <v>110060000</v>
      </c>
    </row>
    <row r="11" spans="1:7" ht="100.9" customHeight="1">
      <c r="A11" s="3" t="s">
        <v>10</v>
      </c>
      <c r="B11" s="3" t="s">
        <v>11</v>
      </c>
      <c r="C11" s="14">
        <v>170000</v>
      </c>
      <c r="D11" s="18"/>
      <c r="E11" s="22">
        <f t="shared" ref="E11:E12" si="0">C11+D11</f>
        <v>170000</v>
      </c>
    </row>
    <row r="12" spans="1:7" ht="43.35" customHeight="1">
      <c r="A12" s="3" t="s">
        <v>12</v>
      </c>
      <c r="B12" s="3" t="s">
        <v>13</v>
      </c>
      <c r="C12" s="14">
        <v>100000</v>
      </c>
      <c r="D12" s="18"/>
      <c r="E12" s="22">
        <f t="shared" si="0"/>
        <v>100000</v>
      </c>
    </row>
    <row r="13" spans="1:7" ht="43.35" customHeight="1">
      <c r="A13" s="4" t="s">
        <v>14</v>
      </c>
      <c r="B13" s="27" t="s">
        <v>15</v>
      </c>
      <c r="C13" s="28">
        <v>596537.76</v>
      </c>
      <c r="D13" s="29">
        <f>D14+D15+D16+D17</f>
        <v>0</v>
      </c>
      <c r="E13" s="30">
        <f>E14+E15+E16+E17</f>
        <v>596537.76</v>
      </c>
      <c r="G13" s="31"/>
    </row>
    <row r="14" spans="1:7" ht="43.35" customHeight="1">
      <c r="A14" s="5" t="s">
        <v>71</v>
      </c>
      <c r="B14" s="3" t="s">
        <v>16</v>
      </c>
      <c r="C14" s="14">
        <v>203712.65</v>
      </c>
      <c r="D14" s="18"/>
      <c r="E14" s="22">
        <f>C14+D14</f>
        <v>203712.65</v>
      </c>
    </row>
    <row r="15" spans="1:7" ht="57.6" customHeight="1">
      <c r="A15" s="5" t="s">
        <v>72</v>
      </c>
      <c r="B15" s="3" t="s">
        <v>17</v>
      </c>
      <c r="C15" s="14">
        <v>2029.14</v>
      </c>
      <c r="D15" s="18"/>
      <c r="E15" s="22">
        <f t="shared" ref="E15:E16" si="1">C15+D15</f>
        <v>2029.14</v>
      </c>
    </row>
    <row r="16" spans="1:7" ht="57.6" customHeight="1">
      <c r="A16" s="5" t="s">
        <v>73</v>
      </c>
      <c r="B16" s="3" t="s">
        <v>18</v>
      </c>
      <c r="C16" s="14">
        <v>431541.34</v>
      </c>
      <c r="D16" s="18"/>
      <c r="E16" s="22">
        <f t="shared" si="1"/>
        <v>431541.34</v>
      </c>
    </row>
    <row r="17" spans="1:7" ht="57.6" customHeight="1">
      <c r="A17" s="5" t="s">
        <v>74</v>
      </c>
      <c r="B17" s="3" t="s">
        <v>19</v>
      </c>
      <c r="C17" s="14">
        <v>-40745.370000000003</v>
      </c>
      <c r="D17" s="18"/>
      <c r="E17" s="22">
        <f>C17+D17</f>
        <v>-40745.370000000003</v>
      </c>
    </row>
    <row r="18" spans="1:7" ht="16.7" customHeight="1">
      <c r="A18" s="4" t="s">
        <v>20</v>
      </c>
      <c r="B18" s="4" t="s">
        <v>21</v>
      </c>
      <c r="C18" s="13">
        <v>17777730</v>
      </c>
      <c r="D18" s="19">
        <f>D19+D20</f>
        <v>0</v>
      </c>
      <c r="E18" s="23">
        <f>E19+E20</f>
        <v>17777730</v>
      </c>
    </row>
    <row r="19" spans="1:7" ht="43.35" customHeight="1">
      <c r="A19" s="3" t="s">
        <v>22</v>
      </c>
      <c r="B19" s="3" t="s">
        <v>23</v>
      </c>
      <c r="C19" s="14">
        <v>1206000</v>
      </c>
      <c r="D19" s="18"/>
      <c r="E19" s="22">
        <v>1206000</v>
      </c>
    </row>
    <row r="20" spans="1:7" ht="57.6" customHeight="1">
      <c r="A20" s="5" t="s">
        <v>70</v>
      </c>
      <c r="B20" s="3" t="s">
        <v>24</v>
      </c>
      <c r="C20" s="14">
        <v>16571730</v>
      </c>
      <c r="D20" s="18"/>
      <c r="E20" s="22">
        <v>16571730</v>
      </c>
    </row>
    <row r="21" spans="1:7" ht="18.399999999999999" customHeight="1">
      <c r="A21" s="3" t="s">
        <v>0</v>
      </c>
      <c r="B21" s="4" t="s">
        <v>25</v>
      </c>
      <c r="C21" s="13">
        <v>37858283</v>
      </c>
      <c r="D21" s="19">
        <f>D22+D28+D30+D33+D3</f>
        <v>0</v>
      </c>
      <c r="E21" s="23">
        <f>E22+E28+E30+E33+E3</f>
        <v>37858283</v>
      </c>
    </row>
    <row r="22" spans="1:7" ht="43.35" customHeight="1">
      <c r="A22" s="4" t="s">
        <v>26</v>
      </c>
      <c r="B22" s="4" t="s">
        <v>27</v>
      </c>
      <c r="C22" s="13">
        <v>21314571</v>
      </c>
      <c r="D22" s="19">
        <f>D23+D24+D25+D26+D27</f>
        <v>0</v>
      </c>
      <c r="E22" s="23">
        <f>E23+E24+E25+E26+E27</f>
        <v>21314571</v>
      </c>
      <c r="G22" s="10"/>
    </row>
    <row r="23" spans="1:7" ht="72.599999999999994" customHeight="1">
      <c r="A23" s="3" t="s">
        <v>28</v>
      </c>
      <c r="B23" s="3" t="s">
        <v>29</v>
      </c>
      <c r="C23" s="14">
        <v>5026001</v>
      </c>
      <c r="D23" s="18">
        <v>0</v>
      </c>
      <c r="E23" s="22">
        <f>C23+D23</f>
        <v>5026001</v>
      </c>
      <c r="G23" s="35"/>
    </row>
    <row r="24" spans="1:7" ht="72.599999999999994" customHeight="1">
      <c r="A24" s="3" t="s">
        <v>30</v>
      </c>
      <c r="B24" s="3" t="s">
        <v>31</v>
      </c>
      <c r="C24" s="14">
        <v>390308</v>
      </c>
      <c r="D24" s="18"/>
      <c r="E24" s="22">
        <f t="shared" ref="E24:E27" si="2">C24+D24</f>
        <v>390308</v>
      </c>
    </row>
    <row r="25" spans="1:7" ht="57.6" customHeight="1">
      <c r="A25" s="3" t="s">
        <v>32</v>
      </c>
      <c r="B25" s="3" t="s">
        <v>33</v>
      </c>
      <c r="C25" s="14">
        <v>13881262</v>
      </c>
      <c r="D25" s="18"/>
      <c r="E25" s="22">
        <f t="shared" si="2"/>
        <v>13881262</v>
      </c>
    </row>
    <row r="26" spans="1:7" ht="43.35" customHeight="1">
      <c r="A26" s="3" t="s">
        <v>34</v>
      </c>
      <c r="B26" s="3" t="s">
        <v>35</v>
      </c>
      <c r="C26" s="14">
        <v>0</v>
      </c>
      <c r="D26" s="18">
        <v>0</v>
      </c>
      <c r="E26" s="22">
        <f t="shared" si="2"/>
        <v>0</v>
      </c>
    </row>
    <row r="27" spans="1:7" ht="72.599999999999994" customHeight="1">
      <c r="A27" s="3" t="s">
        <v>36</v>
      </c>
      <c r="B27" s="3" t="s">
        <v>37</v>
      </c>
      <c r="C27" s="14">
        <v>2017000</v>
      </c>
      <c r="D27" s="18"/>
      <c r="E27" s="22">
        <f t="shared" si="2"/>
        <v>2017000</v>
      </c>
    </row>
    <row r="28" spans="1:7" ht="28.9" customHeight="1">
      <c r="A28" s="4" t="s">
        <v>38</v>
      </c>
      <c r="B28" s="4" t="s">
        <v>39</v>
      </c>
      <c r="C28" s="13">
        <v>14983712</v>
      </c>
      <c r="D28" s="19">
        <f>D29</f>
        <v>0</v>
      </c>
      <c r="E28" s="23">
        <f>E29</f>
        <v>14983712</v>
      </c>
    </row>
    <row r="29" spans="1:7" ht="28.9" customHeight="1">
      <c r="A29" s="3" t="s">
        <v>40</v>
      </c>
      <c r="B29" s="3" t="s">
        <v>41</v>
      </c>
      <c r="C29" s="14">
        <v>14983712</v>
      </c>
      <c r="D29" s="18">
        <v>0</v>
      </c>
      <c r="E29" s="22">
        <f>C29+D29</f>
        <v>14983712</v>
      </c>
    </row>
    <row r="30" spans="1:7" ht="28.9" customHeight="1">
      <c r="A30" s="4" t="s">
        <v>42</v>
      </c>
      <c r="B30" s="4" t="s">
        <v>43</v>
      </c>
      <c r="C30" s="13">
        <v>1360000</v>
      </c>
      <c r="D30" s="19">
        <f>D31+D32</f>
        <v>0</v>
      </c>
      <c r="E30" s="23">
        <f>E31+E32</f>
        <v>1360000</v>
      </c>
    </row>
    <row r="31" spans="1:7" ht="72.599999999999994" customHeight="1">
      <c r="A31" s="3" t="s">
        <v>44</v>
      </c>
      <c r="B31" s="3" t="s">
        <v>45</v>
      </c>
      <c r="C31" s="14">
        <v>1160000</v>
      </c>
      <c r="D31" s="18"/>
      <c r="E31" s="22">
        <f>C31+D31</f>
        <v>1160000</v>
      </c>
    </row>
    <row r="32" spans="1:7" ht="43.35" customHeight="1">
      <c r="A32" s="3" t="s">
        <v>46</v>
      </c>
      <c r="B32" s="3" t="s">
        <v>47</v>
      </c>
      <c r="C32" s="14">
        <v>200000</v>
      </c>
      <c r="D32" s="18"/>
      <c r="E32" s="22">
        <f>C32+D32</f>
        <v>200000</v>
      </c>
    </row>
    <row r="33" spans="1:7" ht="16.7" customHeight="1">
      <c r="A33" s="4" t="s">
        <v>48</v>
      </c>
      <c r="B33" s="4" t="s">
        <v>49</v>
      </c>
      <c r="C33" s="13">
        <v>200000</v>
      </c>
      <c r="D33" s="19">
        <f>D34</f>
        <v>0</v>
      </c>
      <c r="E33" s="23">
        <f>E34</f>
        <v>200000</v>
      </c>
    </row>
    <row r="34" spans="1:7" ht="18.95" customHeight="1">
      <c r="A34" s="3" t="s">
        <v>50</v>
      </c>
      <c r="B34" s="3" t="s">
        <v>51</v>
      </c>
      <c r="C34" s="14">
        <v>200000</v>
      </c>
      <c r="D34" s="18"/>
      <c r="E34" s="22">
        <f>C34+D34</f>
        <v>200000</v>
      </c>
    </row>
    <row r="35" spans="1:7" ht="18.399999999999999" customHeight="1">
      <c r="A35" s="3" t="s">
        <v>0</v>
      </c>
      <c r="B35" s="4" t="s">
        <v>52</v>
      </c>
      <c r="C35" s="13">
        <v>242700583.03999999</v>
      </c>
      <c r="D35" s="25">
        <f>D36+D45</f>
        <v>4529660.87</v>
      </c>
      <c r="E35" s="23">
        <f>E36+E45</f>
        <v>247230243.91</v>
      </c>
      <c r="G35" s="6"/>
    </row>
    <row r="36" spans="1:7" ht="43.35" customHeight="1">
      <c r="A36" s="36" t="s">
        <v>83</v>
      </c>
      <c r="B36" s="4" t="s">
        <v>53</v>
      </c>
      <c r="C36" s="13">
        <v>55176583.039999999</v>
      </c>
      <c r="D36" s="13">
        <f t="shared" ref="D36" si="3">D37+D40+D44+D48+D49</f>
        <v>4529660.87</v>
      </c>
      <c r="E36" s="26">
        <f>E37+E40+E44+E48+E49</f>
        <v>59706243.910000004</v>
      </c>
      <c r="G36" s="6"/>
    </row>
    <row r="37" spans="1:7" ht="28.9" customHeight="1">
      <c r="A37" s="36" t="s">
        <v>84</v>
      </c>
      <c r="B37" s="4" t="s">
        <v>54</v>
      </c>
      <c r="C37" s="13">
        <f>C38+C39</f>
        <v>2000000</v>
      </c>
      <c r="D37" s="25">
        <f>D38+D39</f>
        <v>4529660.87</v>
      </c>
      <c r="E37" s="23">
        <f>E38+E39</f>
        <v>6529660.8700000001</v>
      </c>
    </row>
    <row r="38" spans="1:7" ht="54.75" customHeight="1">
      <c r="A38" s="24" t="s">
        <v>90</v>
      </c>
      <c r="B38" s="37" t="s">
        <v>85</v>
      </c>
      <c r="C38" s="13">
        <v>0</v>
      </c>
      <c r="D38" s="25">
        <v>4529660.87</v>
      </c>
      <c r="E38" s="22">
        <f>C38+D38</f>
        <v>4529660.87</v>
      </c>
    </row>
    <row r="39" spans="1:7" ht="57.6" customHeight="1">
      <c r="A39" s="24" t="s">
        <v>86</v>
      </c>
      <c r="B39" s="3" t="s">
        <v>55</v>
      </c>
      <c r="C39" s="14">
        <v>2000000</v>
      </c>
      <c r="D39" s="18"/>
      <c r="E39" s="22">
        <f>C39+D39</f>
        <v>2000000</v>
      </c>
    </row>
    <row r="40" spans="1:7" ht="28.9" customHeight="1">
      <c r="A40" s="4" t="s">
        <v>56</v>
      </c>
      <c r="B40" s="4" t="s">
        <v>57</v>
      </c>
      <c r="C40" s="13">
        <v>3551841</v>
      </c>
      <c r="D40" s="19">
        <f>D41+D42+D43</f>
        <v>0</v>
      </c>
      <c r="E40" s="23">
        <f>E41+E42+E43</f>
        <v>3551841</v>
      </c>
    </row>
    <row r="41" spans="1:7" ht="28.9" customHeight="1">
      <c r="A41" s="24" t="s">
        <v>87</v>
      </c>
      <c r="B41" s="3" t="s">
        <v>58</v>
      </c>
      <c r="C41" s="14">
        <v>132541</v>
      </c>
      <c r="D41" s="18"/>
      <c r="E41" s="22">
        <f>C41+D41</f>
        <v>132541</v>
      </c>
    </row>
    <row r="42" spans="1:7" ht="43.35" customHeight="1">
      <c r="A42" s="42" t="s">
        <v>88</v>
      </c>
      <c r="B42" s="7" t="s">
        <v>59</v>
      </c>
      <c r="C42" s="14">
        <v>2619300</v>
      </c>
      <c r="D42" s="18"/>
      <c r="E42" s="22">
        <f>C42+D42</f>
        <v>2619300</v>
      </c>
    </row>
    <row r="43" spans="1:7" ht="54" customHeight="1">
      <c r="A43" s="9" t="s">
        <v>89</v>
      </c>
      <c r="B43" s="9" t="s">
        <v>68</v>
      </c>
      <c r="C43" s="15">
        <v>800000</v>
      </c>
      <c r="D43" s="18"/>
      <c r="E43" s="22">
        <f>C43+D43</f>
        <v>800000</v>
      </c>
    </row>
    <row r="44" spans="1:7" ht="54" customHeight="1">
      <c r="A44" s="8" t="s">
        <v>66</v>
      </c>
      <c r="B44" s="8" t="s">
        <v>67</v>
      </c>
      <c r="C44" s="32">
        <v>50279000</v>
      </c>
      <c r="D44" s="33">
        <v>0</v>
      </c>
      <c r="E44" s="34">
        <f>C44+D44</f>
        <v>50279000</v>
      </c>
    </row>
    <row r="45" spans="1:7" ht="16.7" customHeight="1">
      <c r="A45" s="4" t="s">
        <v>60</v>
      </c>
      <c r="B45" s="4" t="s">
        <v>61</v>
      </c>
      <c r="C45" s="13">
        <v>187524000</v>
      </c>
      <c r="D45" s="19">
        <f t="shared" ref="D45:E46" si="4">D46</f>
        <v>0</v>
      </c>
      <c r="E45" s="23">
        <f t="shared" si="4"/>
        <v>187524000</v>
      </c>
    </row>
    <row r="46" spans="1:7" ht="28.9" customHeight="1">
      <c r="A46" s="4" t="s">
        <v>62</v>
      </c>
      <c r="B46" s="4" t="s">
        <v>63</v>
      </c>
      <c r="C46" s="13">
        <v>187524000</v>
      </c>
      <c r="D46" s="19">
        <f t="shared" si="4"/>
        <v>0</v>
      </c>
      <c r="E46" s="23">
        <f t="shared" si="4"/>
        <v>187524000</v>
      </c>
    </row>
    <row r="47" spans="1:7" ht="28.9" customHeight="1">
      <c r="A47" s="24" t="s">
        <v>64</v>
      </c>
      <c r="B47" s="3" t="s">
        <v>63</v>
      </c>
      <c r="C47" s="14">
        <v>187524000</v>
      </c>
      <c r="D47" s="18">
        <v>0</v>
      </c>
      <c r="E47" s="22">
        <f>C47+D47</f>
        <v>187524000</v>
      </c>
    </row>
    <row r="48" spans="1:7" ht="42" customHeight="1">
      <c r="A48" s="24" t="s">
        <v>80</v>
      </c>
      <c r="B48" s="24" t="s">
        <v>78</v>
      </c>
      <c r="C48" s="14">
        <v>0</v>
      </c>
      <c r="D48" s="18">
        <f>2340000-2340000</f>
        <v>0</v>
      </c>
      <c r="E48" s="22">
        <f t="shared" ref="E48:E49" si="5">C48+D48</f>
        <v>0</v>
      </c>
    </row>
    <row r="49" spans="1:5" ht="45" customHeight="1">
      <c r="A49" s="24" t="s">
        <v>81</v>
      </c>
      <c r="B49" s="24" t="s">
        <v>79</v>
      </c>
      <c r="C49" s="14">
        <v>-654257.96</v>
      </c>
      <c r="D49" s="18">
        <v>0</v>
      </c>
      <c r="E49" s="22">
        <f t="shared" si="5"/>
        <v>-654257.96</v>
      </c>
    </row>
    <row r="50" spans="1:5" ht="19.899999999999999" customHeight="1">
      <c r="A50" s="40" t="s">
        <v>65</v>
      </c>
      <c r="B50" s="40"/>
      <c r="C50" s="13">
        <v>409263133.79999995</v>
      </c>
      <c r="D50" s="19">
        <f>D35+D7</f>
        <v>4529660.87</v>
      </c>
      <c r="E50" s="23">
        <f>E35+E7</f>
        <v>413792794.66999996</v>
      </c>
    </row>
  </sheetData>
  <mergeCells count="4">
    <mergeCell ref="A3:C3"/>
    <mergeCell ref="A4:C4"/>
    <mergeCell ref="A50:B50"/>
    <mergeCell ref="B2:E2"/>
  </mergeCells>
  <pageMargins left="0.39370078740157483" right="0.39370078740157483" top="0.39370078740157483" bottom="0.39370078740157483" header="0.31496062992125984" footer="0.31496062992125984"/>
  <pageSetup paperSize="9" scale="55" orientation="portrait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Объем доходов на 2017 год</vt:lpstr>
      <vt:lpstr>'Объем доходов на 2017 год'!Заголовки_для_печати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2017-04-17T02:13:26Z</dcterms:modified>
</cp:coreProperties>
</file>